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/>
  </bookViews>
  <sheets>
    <sheet name="Anexo 14 Municipal" sheetId="5" r:id="rId1"/>
    <sheet name="Anexo II " sheetId="6" r:id="rId2"/>
    <sheet name="Anexo III " sheetId="7" r:id="rId3"/>
  </sheets>
  <calcPr calcId="144525"/>
</workbook>
</file>

<file path=xl/calcChain.xml><?xml version="1.0" encoding="utf-8"?>
<calcChain xmlns="http://schemas.openxmlformats.org/spreadsheetml/2006/main">
  <c r="D113" i="6" l="1"/>
  <c r="C150" i="7"/>
  <c r="C112" i="7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F112" i="6"/>
  <c r="D115" i="6" s="1"/>
  <c r="E112" i="6"/>
  <c r="D114" i="6" s="1"/>
  <c r="J86" i="5" l="1"/>
  <c r="E86" i="5"/>
  <c r="C86" i="5"/>
  <c r="G85" i="5"/>
  <c r="I85" i="5" s="1"/>
  <c r="G84" i="5"/>
  <c r="I84" i="5" s="1"/>
  <c r="G83" i="5"/>
  <c r="I83" i="5" s="1"/>
  <c r="G82" i="5"/>
  <c r="I82" i="5" s="1"/>
  <c r="G81" i="5"/>
  <c r="I81" i="5" s="1"/>
  <c r="G80" i="5"/>
  <c r="A78" i="5"/>
  <c r="I34" i="5"/>
  <c r="I37" i="5" s="1"/>
  <c r="I39" i="5" s="1"/>
  <c r="H96" i="5" s="1"/>
  <c r="G86" i="5" l="1"/>
  <c r="I80" i="5"/>
  <c r="I86" i="5" s="1"/>
  <c r="H97" i="5" s="1"/>
  <c r="H98" i="5" s="1"/>
  <c r="H100" i="5" s="1"/>
</calcChain>
</file>

<file path=xl/sharedStrings.xml><?xml version="1.0" encoding="utf-8"?>
<sst xmlns="http://schemas.openxmlformats.org/spreadsheetml/2006/main" count="487" uniqueCount="240">
  <si>
    <t>Comercio de Gás Belimar Ltda - ME</t>
  </si>
  <si>
    <t>Gattera Aluminios Ltda</t>
  </si>
  <si>
    <t>Telefonica Brasil sa</t>
  </si>
  <si>
    <t>Paulo Roberto Carvalho Pinheiro</t>
  </si>
  <si>
    <t>Fornecedora Tulipas Materiais para Construção Ltda EPP</t>
  </si>
  <si>
    <t>Maria do Carmo da Silva Fachini</t>
  </si>
  <si>
    <t xml:space="preserve">Toledo Munhoz de Jundiai Ltda </t>
  </si>
  <si>
    <t>Organização Contábil Elite S/S ltda</t>
  </si>
  <si>
    <t>Flavio Cesar Passos Me</t>
  </si>
  <si>
    <t>Eliana Maria Pinto Rosa</t>
  </si>
  <si>
    <t>Auto Posto DM Jundiai  Ltda</t>
  </si>
  <si>
    <t>Claro S A</t>
  </si>
  <si>
    <t>Transurb Transportes  Urbanos de Jundiaí Ltda</t>
  </si>
  <si>
    <t>TEM Mais Pneus - Comercio e Serviços Ltda</t>
  </si>
  <si>
    <t>Rondi e Cia Ltda</t>
  </si>
  <si>
    <t>Maria Zuleide Pimentel Loiola</t>
  </si>
  <si>
    <t>Metropolitan Life Seguros e Previdência Privada S.A.</t>
  </si>
  <si>
    <t>CPFL</t>
  </si>
  <si>
    <t>Maria Neide de Moura Santos</t>
  </si>
  <si>
    <t>Reginaldo Rodrigues Ferreira</t>
  </si>
  <si>
    <t>Debora de Souza Bueno</t>
  </si>
  <si>
    <t>Fernanda Franquilim Medeiros</t>
  </si>
  <si>
    <t>Juliana Alves de Brito</t>
  </si>
  <si>
    <t>Lucimauro Francisco do Prado</t>
  </si>
  <si>
    <t>Marcos Romão Dias</t>
  </si>
  <si>
    <t>Miriam Aparecida Ruy</t>
  </si>
  <si>
    <t>Noemia Mendes de Oliveira</t>
  </si>
  <si>
    <t>Simone de Paula Souza</t>
  </si>
  <si>
    <t>Elenilda Americo dos Santos</t>
  </si>
  <si>
    <t>Luciana ALves Jorge Pereira</t>
  </si>
  <si>
    <t>Luzete da Conceição Nascimento</t>
  </si>
  <si>
    <t>Silvana Vizoto Vieira</t>
  </si>
  <si>
    <t>Angela Maria Belmiro</t>
  </si>
  <si>
    <t>Jusineta Santos de Jesus da Silva</t>
  </si>
  <si>
    <t>Marina de Souza</t>
  </si>
  <si>
    <t>Matheus Damasceno Paschoal</t>
  </si>
  <si>
    <t>Raquel Ramos da Silva Santos</t>
  </si>
  <si>
    <t>Roseli Augusta Marques Muniz</t>
  </si>
  <si>
    <t>Silene Aparecida Souza Bernardes</t>
  </si>
  <si>
    <t>Maria Aparecida da Silva</t>
  </si>
  <si>
    <t>Daniel Coimbra</t>
  </si>
  <si>
    <t>Simone Alves do Nascimento</t>
  </si>
  <si>
    <t>Crislene Lucia Bernabé da Silva</t>
  </si>
  <si>
    <t>Jovelina Maria da Conceição Timoteo</t>
  </si>
  <si>
    <t>Monica Costa de Oliveira</t>
  </si>
  <si>
    <t>Nair Fatima Durrer da Silva</t>
  </si>
  <si>
    <t>Nestor de Souza Francisco</t>
  </si>
  <si>
    <t>Alessandro Carlos Costa</t>
  </si>
  <si>
    <t>Denise Tealdi</t>
  </si>
  <si>
    <t>Elcio da Silva Pimenta</t>
  </si>
  <si>
    <t>Sandra Regina Coelho</t>
  </si>
  <si>
    <t>sky</t>
  </si>
  <si>
    <t>FGTS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</si>
  <si>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</si>
  <si>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</si>
  <si>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</si>
  <si>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</si>
  <si>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</si>
  <si>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</si>
  <si>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</si>
  <si>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</si>
  <si>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</si>
  <si>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</si>
  <si>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</si>
  <si>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</si>
  <si>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</si>
  <si>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</si>
  <si>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</si>
  <si>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</si>
  <si>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</si>
  <si>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</si>
  <si>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</si>
  <si>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</si>
  <si>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</si>
  <si>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DEZEMBRO</t>
  </si>
  <si>
    <t>Comercio de Gás Belimar Ltda - ME ref mês 11-2020 nf 9215</t>
  </si>
  <si>
    <t>Telefonica Brasil as ref mês 11-2020 nf 323917</t>
  </si>
  <si>
    <t>Gattera Aluminios Ltda ref mês 12-2020 nf 19132</t>
  </si>
  <si>
    <t>Receb Prefeitura ref mês 12-2020 DOC 286492</t>
  </si>
  <si>
    <t>Jundtel Com e Serv de Telecomunicações ltda ME ref mês 11-2020 nf 4491</t>
  </si>
  <si>
    <t>Gattera Aluminios Ltda ref mês 12-2020 nf 19133</t>
  </si>
  <si>
    <t>Toledo Munhoz de Jundiai Ltda ref mês 12-2020 nf 8450</t>
  </si>
  <si>
    <t>Paulo Roberto Carvalho Pinheiro ref mês 12-2020 nf 79</t>
  </si>
  <si>
    <t>Fornecedora Tulipas Materiais para Construção Ltda EPP ref mês 12-2020 nf 3288</t>
  </si>
  <si>
    <t>Telefonica Brasil as ref mês 11-2020 nf 774047</t>
  </si>
  <si>
    <t>Bororo Com de Peças e Acessorios Ltdaref mês 11-2020 nf 70853</t>
  </si>
  <si>
    <t xml:space="preserve">valor referente reembolso tarifa bancaria </t>
  </si>
  <si>
    <t>Anhanguera Comercio de Ferramentas ref mês 11-2020 nf 36937</t>
  </si>
  <si>
    <t>Pagamento de folha mês 12-2020</t>
  </si>
  <si>
    <t>Pagamento de folha 13º salário mês 12-2020</t>
  </si>
  <si>
    <t>Maria Zuleide Pimentel Loiola ref mês 12-2020 nf 1315</t>
  </si>
  <si>
    <t>Rondi e Cia Ltda ref mês 12-2020 nf 429957</t>
  </si>
  <si>
    <t>Toledo Munhoz de Jundiai Ltda ref mês 12-2020 nf 8443</t>
  </si>
  <si>
    <t>Toledo Munhoz de Jundiai Ltda ref mês 12-2020 nf 8465</t>
  </si>
  <si>
    <t>TEM Mais Pneus - Comercio e Serviços Ltda ref mês 12-2020 nf 795/1202</t>
  </si>
  <si>
    <t>CPFL ref mês 12-2020 nf 62969689</t>
  </si>
  <si>
    <t>CPFL ref mês 12-2020 nf 63005246</t>
  </si>
  <si>
    <t>CPFL ref mês 12-2020 nf 63010452</t>
  </si>
  <si>
    <t>CPFL ref mês 12-2020 nf 62966473</t>
  </si>
  <si>
    <t>CPFL ref mês 12-2020 nf 62966474</t>
  </si>
  <si>
    <t>CPFL ref mês 12-2020 nf 62969690</t>
  </si>
  <si>
    <t>CPFL ref mês 12-2020 nf 62966475</t>
  </si>
  <si>
    <t xml:space="preserve">valor referente tarifa bancaria </t>
  </si>
  <si>
    <t>pgto duplicidade Bororo Com de Peças e Acessorios Ltdaref mês 11-2020 nf 70853</t>
  </si>
  <si>
    <t>Flavio Cesar Passos Me ref mês 12-2020 nf 2035</t>
  </si>
  <si>
    <t>Juliano P. da Silva ME ref mês 11-2020 nf 2639</t>
  </si>
  <si>
    <t>Claro S A ref mês 11-2020 nf 729566</t>
  </si>
  <si>
    <t>Claro S A ref mês 11-2020 nf 369564</t>
  </si>
  <si>
    <t>Auto Posto DM Jundiai  Ltda ref mês 12-2020 nf 6460</t>
  </si>
  <si>
    <t>Roberto Marzochi ME ref mês 11-2020 nf 9784</t>
  </si>
  <si>
    <t>Comercio de Gás Belimar Ltda - ME ref mês 11-2020 nf 9359</t>
  </si>
  <si>
    <t>Codael Com. de Artigos Eletronicos Ltda EPP ref mês 11-2020 nf 29341</t>
  </si>
  <si>
    <t>Metropolitan Life Seguros e Previdência Privada S.A. ref mês 12-2020 nf 69400</t>
  </si>
  <si>
    <t>Transurb Transportes  Urbanos de Jundiaí Ltda ref mês 12-2020 nf 987059</t>
  </si>
  <si>
    <t>Comercio de Gás Belimar Ltda - ME ref mês 12-2020 nf 9495</t>
  </si>
  <si>
    <t xml:space="preserve">FGTS ref mês 12-2020 </t>
  </si>
  <si>
    <t>Claro S A ref mês 12-2020 nf 369564</t>
  </si>
  <si>
    <t>Claro S A ref mês 12-2020 nf 729566</t>
  </si>
  <si>
    <t>sky ref mês 12-2020 nf 357293</t>
  </si>
  <si>
    <t>Telefonica Brasil as ref mês 12-2020 nf 323917</t>
  </si>
  <si>
    <t>Andreta Motors Ltda ref mês 12-2020 nf 26624</t>
  </si>
  <si>
    <t>estorno pgto duplicidade Bororo Com de Peças e Ac. Ltda ref mês 11-2020 nf 70853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</si>
  <si>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</si>
  <si>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</si>
  <si>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</si>
  <si>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</si>
  <si>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</si>
  <si>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Valeria Aparecida Marquesin Bertolini</t>
  </si>
  <si>
    <t>TOTAL</t>
  </si>
  <si>
    <t>Maria Fátima Faria dos Santos</t>
  </si>
  <si>
    <t>Relação da transferência citada acima - Folha 13º salário</t>
  </si>
  <si>
    <t xml:space="preserve">Relação da transferência citada acima - Folha 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</si>
  <si>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</si>
  <si>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</si>
  <si>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</si>
  <si>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</si>
  <si>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</si>
  <si>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</si>
  <si>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janeiro de 2021.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</si>
  <si>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</si>
  <si>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</si>
  <si>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</si>
  <si>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</si>
  <si>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</si>
  <si>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</si>
  <si>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</si>
  <si>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</si>
  <si>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dezembro de 2020</t>
  </si>
  <si>
    <t>Andreta Motors Ltda</t>
  </si>
  <si>
    <t>Alelo S.A.</t>
  </si>
  <si>
    <r>
      <t xml:space="preserve">Alelo S/A ref mês 12-2020 nf </t>
    </r>
    <r>
      <rPr>
        <sz val="11"/>
        <rFont val="Calibri"/>
        <family val="2"/>
        <scheme val="minor"/>
      </rPr>
      <t>831253</t>
    </r>
  </si>
  <si>
    <t>Despesa com Pessoal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</si>
  <si>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</si>
  <si>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</si>
  <si>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</si>
  <si>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</si>
  <si>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</si>
  <si>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</si>
  <si>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Janeiro de 2021.</t>
  </si>
  <si>
    <t xml:space="preserve">Despesas Administrativas </t>
  </si>
  <si>
    <t>Utilidade Públicas</t>
  </si>
  <si>
    <t xml:space="preserve">Despesa Manutenção  </t>
  </si>
  <si>
    <t>Despesas Assistidos / Condução</t>
  </si>
  <si>
    <t>Despesas Assistidos / Alimentação</t>
  </si>
  <si>
    <t>Despesa com Pessoal 13º salário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</si>
  <si>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</si>
  <si>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</si>
  <si>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</si>
  <si>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</si>
  <si>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</si>
  <si>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</si>
  <si>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</si>
  <si>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</si>
  <si>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</si>
  <si>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</si>
  <si>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</si>
  <si>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</si>
  <si>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</si>
  <si>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</si>
  <si>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</si>
  <si>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</si>
  <si>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</si>
  <si>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</si>
  <si>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</si>
  <si>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</si>
  <si>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</si>
  <si>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</si>
  <si>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</si>
  <si>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</si>
  <si>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</si>
  <si>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</si>
  <si>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</si>
  <si>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</si>
  <si>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</si>
  <si>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</si>
  <si>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</si>
  <si>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</si>
  <si>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</si>
  <si>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</si>
  <si>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</si>
  <si>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</si>
  <si>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</si>
  <si>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</si>
  <si>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</si>
  <si>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</si>
  <si>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</si>
  <si>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</si>
  <si>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</si>
  <si>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</si>
  <si>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vigente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</si>
  <si>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</si>
  <si>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</si>
  <si>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</si>
  <si>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</si>
  <si>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</si>
  <si>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</si>
  <si>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</si>
  <si>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</si>
  <si>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</si>
  <si>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</si>
  <si>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</si>
  <si>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</si>
  <si>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</si>
  <si>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</si>
  <si>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</si>
  <si>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</si>
  <si>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</si>
  <si>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</si>
  <si>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</si>
  <si>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</si>
  <si>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</si>
  <si>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</si>
  <si>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</si>
  <si>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</si>
  <si>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</si>
  <si>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</si>
  <si>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Jundiaí, 10 de janeiro de 2021</t>
  </si>
  <si>
    <t>EXERCÍCIO:  DEZEMBRO/2020</t>
  </si>
  <si>
    <t>Rendimento de Aplicação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</si>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</sst>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</cellStyleXfs>
  <cellXfs count="165">
    <xf numFmtId="0" fontId="0" fillId="0" borderId="0" xfId="0"/>
    <xf numFmtId="0" fontId="18" fillId="0" borderId="0" xfId="0" quotePrefix="1" applyFont="1" applyBorder="1" applyAlignment="1"/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>
      <alignment wrapText="1"/>
    </xf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1" fillId="0" borderId="10" xfId="0" applyFont="1" applyFill="1" applyBorder="1"/>
    <xf numFmtId="4" fontId="21" fillId="0" borderId="0" xfId="0" applyNumberFormat="1" applyFont="1" applyFill="1" applyBorder="1"/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0" fillId="0" borderId="11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top" wrapText="1"/>
    </xf>
    <xf numFmtId="14" fontId="21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vertical="top" wrapText="1"/>
    </xf>
    <xf numFmtId="4" fontId="21" fillId="0" borderId="0" xfId="0" applyNumberFormat="1" applyFont="1" applyFill="1" applyBorder="1" applyAlignment="1"/>
    <xf numFmtId="0" fontId="0" fillId="0" borderId="0" xfId="0"/>
    <xf numFmtId="14" fontId="0" fillId="0" borderId="0" xfId="0" applyNumberFormat="1"/>
    <xf numFmtId="4" fontId="0" fillId="0" borderId="0" xfId="0" applyNumberFormat="1"/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wrapText="1"/>
    </xf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0" fontId="0" fillId="0" borderId="11" xfId="0" applyBorder="1" applyAlignment="1"/>
    <xf numFmtId="4" fontId="21" fillId="0" borderId="11" xfId="0" applyNumberFormat="1" applyFont="1" applyFill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1" fontId="0" fillId="0" borderId="0" xfId="0" applyNumberFormat="1" applyAlignment="1">
      <alignment horizontal="right"/>
    </xf>
    <xf numFmtId="166" fontId="18" fillId="0" borderId="10" xfId="44" applyNumberFormat="1" applyFont="1" applyFill="1" applyBorder="1" applyAlignment="1">
      <alignment horizontal="center" vertical="center" wrapText="1"/>
    </xf>
    <xf numFmtId="1" fontId="18" fillId="0" borderId="10" xfId="44" applyNumberFormat="1" applyFont="1" applyFill="1" applyBorder="1" applyAlignment="1">
      <alignment horizontal="center" vertical="center" wrapText="1"/>
    </xf>
    <xf numFmtId="0" fontId="18" fillId="0" borderId="10" xfId="44" applyFont="1" applyFill="1" applyBorder="1" applyAlignment="1">
      <alignment horizontal="center" vertical="center"/>
    </xf>
    <xf numFmtId="0" fontId="18" fillId="0" borderId="10" xfId="44" applyFont="1" applyFill="1" applyBorder="1" applyAlignment="1">
      <alignment horizontal="center" vertical="center" wrapText="1"/>
    </xf>
    <xf numFmtId="4" fontId="27" fillId="0" borderId="10" xfId="44" applyNumberFormat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0" xfId="0" applyNumberFormat="1" applyBorder="1"/>
    <xf numFmtId="0" fontId="0" fillId="0" borderId="10" xfId="0" applyBorder="1" applyAlignment="1">
      <alignment horizontal="left"/>
    </xf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Alignment="1">
      <alignment horizontal="right"/>
    </xf>
    <xf numFmtId="14" fontId="0" fillId="0" borderId="10" xfId="0" applyNumberFormat="1" applyBorder="1" applyAlignment="1"/>
    <xf numFmtId="165" fontId="27" fillId="0" borderId="0" xfId="44" applyNumberFormat="1" applyFont="1" applyFill="1" applyBorder="1"/>
    <xf numFmtId="0" fontId="27" fillId="0" borderId="0" xfId="43" applyNumberFormat="1" applyFont="1" applyFill="1" applyBorder="1"/>
    <xf numFmtId="165" fontId="27" fillId="0" borderId="0" xfId="44" applyNumberFormat="1" applyFont="1" applyFill="1"/>
    <xf numFmtId="4" fontId="29" fillId="0" borderId="0" xfId="0" applyNumberFormat="1" applyFont="1"/>
    <xf numFmtId="165" fontId="30" fillId="0" borderId="0" xfId="44" applyNumberFormat="1" applyFont="1" applyFill="1"/>
    <xf numFmtId="1" fontId="30" fillId="0" borderId="0" xfId="44" applyNumberFormat="1" applyFont="1" applyFill="1" applyAlignment="1">
      <alignment horizontal="right"/>
    </xf>
    <xf numFmtId="0" fontId="30" fillId="0" borderId="0" xfId="44" applyFont="1" applyFill="1" applyAlignment="1"/>
    <xf numFmtId="0" fontId="30" fillId="0" borderId="0" xfId="44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0" fontId="35" fillId="0" borderId="0" xfId="0" applyFont="1"/>
    <xf numFmtId="0" fontId="37" fillId="0" borderId="0" xfId="0" applyFont="1"/>
    <xf numFmtId="0" fontId="37" fillId="0" borderId="0" xfId="0" applyFont="1" applyAlignment="1"/>
    <xf numFmtId="167" fontId="37" fillId="0" borderId="0" xfId="0" applyNumberFormat="1" applyFont="1" applyAlignment="1"/>
    <xf numFmtId="0" fontId="36" fillId="0" borderId="0" xfId="0" applyFont="1" applyBorder="1" applyAlignment="1">
      <alignment wrapText="1"/>
    </xf>
    <xf numFmtId="0" fontId="24" fillId="0" borderId="0" xfId="0" applyFont="1" applyBorder="1"/>
    <xf numFmtId="0" fontId="42" fillId="0" borderId="19" xfId="0" applyFont="1" applyBorder="1" applyAlignment="1">
      <alignment horizontal="center" wrapText="1"/>
    </xf>
    <xf numFmtId="4" fontId="37" fillId="0" borderId="19" xfId="0" applyNumberFormat="1" applyFont="1" applyBorder="1" applyAlignment="1">
      <alignment horizontal="center"/>
    </xf>
    <xf numFmtId="0" fontId="45" fillId="0" borderId="0" xfId="0" applyFont="1"/>
    <xf numFmtId="0" fontId="39" fillId="0" borderId="0" xfId="0" applyFont="1"/>
    <xf numFmtId="1" fontId="19" fillId="0" borderId="0" xfId="42" applyNumberFormat="1" applyFont="1" applyFill="1" applyBorder="1" applyAlignment="1">
      <alignment horizontal="left"/>
    </xf>
    <xf numFmtId="0" fontId="36" fillId="0" borderId="0" xfId="0" applyFont="1" applyAlignment="1">
      <alignment horizontal="center"/>
    </xf>
    <xf numFmtId="0" fontId="0" fillId="0" borderId="0" xfId="0" applyFont="1" applyAlignment="1"/>
    <xf numFmtId="0" fontId="38" fillId="0" borderId="16" xfId="0" applyFont="1" applyBorder="1"/>
    <xf numFmtId="0" fontId="24" fillId="0" borderId="17" xfId="0" applyFont="1" applyBorder="1"/>
    <xf numFmtId="0" fontId="24" fillId="0" borderId="18" xfId="0" applyFont="1" applyBorder="1"/>
    <xf numFmtId="0" fontId="38" fillId="0" borderId="16" xfId="0" applyFont="1" applyBorder="1" applyAlignme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45" applyAlignment="1" applyProtection="1">
      <alignment horizontal="center" vertic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8" fillId="0" borderId="16" xfId="0" applyFont="1" applyBorder="1" applyAlignment="1">
      <alignment wrapText="1"/>
    </xf>
    <xf numFmtId="0" fontId="24" fillId="0" borderId="0" xfId="0" applyFont="1"/>
    <xf numFmtId="0" fontId="41" fillId="0" borderId="16" xfId="0" applyFont="1" applyBorder="1" applyAlignment="1"/>
    <xf numFmtId="0" fontId="42" fillId="0" borderId="16" xfId="0" applyFont="1" applyBorder="1" applyAlignment="1">
      <alignment horizontal="center" wrapText="1"/>
    </xf>
    <xf numFmtId="0" fontId="42" fillId="0" borderId="16" xfId="0" applyFont="1" applyFill="1" applyBorder="1" applyAlignment="1"/>
    <xf numFmtId="0" fontId="43" fillId="0" borderId="17" xfId="0" applyFont="1" applyFill="1" applyBorder="1"/>
    <xf numFmtId="0" fontId="43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14" fontId="24" fillId="0" borderId="16" xfId="0" quotePrefix="1" applyNumberFormat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8" fontId="24" fillId="0" borderId="16" xfId="0" applyNumberFormat="1" applyFont="1" applyBorder="1" applyAlignment="1">
      <alignment horizontal="center"/>
    </xf>
    <xf numFmtId="168" fontId="24" fillId="0" borderId="18" xfId="0" applyNumberFormat="1" applyFont="1" applyBorder="1" applyAlignment="1">
      <alignment horizontal="center"/>
    </xf>
    <xf numFmtId="4" fontId="24" fillId="0" borderId="16" xfId="0" applyNumberFormat="1" applyFont="1" applyBorder="1"/>
    <xf numFmtId="4" fontId="24" fillId="0" borderId="18" xfId="0" applyNumberFormat="1" applyFont="1" applyBorder="1"/>
    <xf numFmtId="14" fontId="24" fillId="0" borderId="18" xfId="0" applyNumberFormat="1" applyFont="1" applyBorder="1" applyAlignment="1">
      <alignment horizontal="center"/>
    </xf>
    <xf numFmtId="0" fontId="42" fillId="0" borderId="16" xfId="0" applyFont="1" applyBorder="1" applyAlignment="1">
      <alignment horizontal="right"/>
    </xf>
    <xf numFmtId="0" fontId="43" fillId="0" borderId="16" xfId="0" applyFont="1" applyBorder="1"/>
    <xf numFmtId="4" fontId="44" fillId="0" borderId="16" xfId="0" applyNumberFormat="1" applyFont="1" applyBorder="1" applyAlignment="1"/>
    <xf numFmtId="4" fontId="43" fillId="0" borderId="16" xfId="0" applyNumberFormat="1" applyFont="1" applyBorder="1"/>
    <xf numFmtId="0" fontId="24" fillId="0" borderId="16" xfId="0" applyFont="1" applyBorder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36" fillId="0" borderId="0" xfId="0" applyFont="1" applyAlignment="1"/>
    <xf numFmtId="0" fontId="36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42" fillId="0" borderId="16" xfId="0" applyFont="1" applyBorder="1" applyAlignment="1"/>
    <xf numFmtId="0" fontId="42" fillId="0" borderId="16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5" fillId="0" borderId="10" xfId="0" applyFont="1" applyFill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0" fontId="35" fillId="0" borderId="22" xfId="0" applyFont="1" applyFill="1" applyBorder="1" applyAlignment="1">
      <alignment horizontal="left"/>
    </xf>
    <xf numFmtId="0" fontId="3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36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36" fillId="0" borderId="16" xfId="0" applyFont="1" applyBorder="1" applyAlignment="1"/>
    <xf numFmtId="4" fontId="37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169" fontId="37" fillId="0" borderId="16" xfId="0" applyNumberFormat="1" applyFont="1" applyBorder="1" applyAlignment="1">
      <alignment horizontal="center"/>
    </xf>
    <xf numFmtId="0" fontId="25" fillId="0" borderId="0" xfId="44" applyFont="1" applyFill="1" applyAlignment="1">
      <alignment horizontal="center" vertical="center"/>
    </xf>
    <xf numFmtId="17" fontId="26" fillId="0" borderId="0" xfId="44" applyNumberFormat="1" applyFont="1" applyFill="1" applyAlignment="1">
      <alignment horizontal="center"/>
    </xf>
    <xf numFmtId="0" fontId="25" fillId="0" borderId="0" xfId="44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4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485900" y="23195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100" workbookViewId="0">
      <selection activeCell="K114" sqref="K114"/>
    </sheetView>
  </sheetViews>
  <sheetFormatPr defaultColWidth="9.109375" defaultRowHeight="14.4" x14ac:dyDescent="0.3"/>
  <cols>
    <col min="1" max="2" width="13.6640625" style="29" customWidth="1"/>
    <col min="3" max="3" width="9.6640625" style="29" customWidth="1"/>
    <col min="4" max="4" width="11.6640625" style="29" customWidth="1"/>
    <col min="5" max="8" width="9.6640625" style="29" customWidth="1"/>
    <col min="9" max="10" width="15.6640625" style="29" customWidth="1"/>
    <col min="11" max="16384" width="9.109375" style="29"/>
  </cols>
  <sheetData>
    <row r="1" spans="1:10" ht="15.6" x14ac:dyDescent="0.3">
      <c r="A1" s="98" t="s">
        <v>165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" x14ac:dyDescent="0.3">
      <c r="A2" s="99" t="s">
        <v>166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" x14ac:dyDescent="0.3">
      <c r="A3" s="99" t="s">
        <v>167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" x14ac:dyDescent="0.3">
      <c r="A4" s="99" t="s">
        <v>168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x14ac:dyDescent="0.3">
      <c r="A5" s="100" t="s">
        <v>169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x14ac:dyDescent="0.3">
      <c r="A6" s="81"/>
      <c r="B6" s="81"/>
      <c r="C6" s="81"/>
      <c r="D6" s="81"/>
      <c r="E6" s="81"/>
      <c r="F6" s="81"/>
      <c r="G6" s="81"/>
      <c r="H6" s="81"/>
      <c r="I6" s="81"/>
      <c r="J6" s="81"/>
    </row>
    <row r="7" spans="1:10" x14ac:dyDescent="0.3">
      <c r="A7" s="92" t="s">
        <v>170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x14ac:dyDescent="0.3">
      <c r="A8" s="92" t="s">
        <v>171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x14ac:dyDescent="0.3">
      <c r="A9" s="82"/>
      <c r="B9" s="83"/>
      <c r="C9" s="83"/>
      <c r="D9" s="83"/>
      <c r="E9" s="83"/>
      <c r="F9" s="83"/>
      <c r="G9" s="83"/>
      <c r="H9" s="83"/>
      <c r="I9" s="83"/>
      <c r="J9" s="83"/>
    </row>
    <row r="10" spans="1:10" x14ac:dyDescent="0.3">
      <c r="A10" s="94" t="s">
        <v>172</v>
      </c>
      <c r="B10" s="95"/>
      <c r="C10" s="95"/>
      <c r="D10" s="95"/>
      <c r="E10" s="95"/>
      <c r="F10" s="95"/>
      <c r="G10" s="95"/>
      <c r="H10" s="95"/>
      <c r="I10" s="95"/>
      <c r="J10" s="96"/>
    </row>
    <row r="11" spans="1:10" x14ac:dyDescent="0.3">
      <c r="A11" s="97" t="s">
        <v>173</v>
      </c>
      <c r="B11" s="95"/>
      <c r="C11" s="95"/>
      <c r="D11" s="95"/>
      <c r="E11" s="95"/>
      <c r="F11" s="95"/>
      <c r="G11" s="95"/>
      <c r="H11" s="95"/>
      <c r="I11" s="95"/>
      <c r="J11" s="96"/>
    </row>
    <row r="12" spans="1:10" x14ac:dyDescent="0.3">
      <c r="A12" s="97" t="s">
        <v>174</v>
      </c>
      <c r="B12" s="95"/>
      <c r="C12" s="95"/>
      <c r="D12" s="95"/>
      <c r="E12" s="95"/>
      <c r="F12" s="95"/>
      <c r="G12" s="95"/>
      <c r="H12" s="95"/>
      <c r="I12" s="95"/>
      <c r="J12" s="96"/>
    </row>
    <row r="13" spans="1:10" x14ac:dyDescent="0.3">
      <c r="A13" s="97" t="s">
        <v>175</v>
      </c>
      <c r="B13" s="95"/>
      <c r="C13" s="95"/>
      <c r="D13" s="95"/>
      <c r="E13" s="95"/>
      <c r="F13" s="95"/>
      <c r="G13" s="95"/>
      <c r="H13" s="95"/>
      <c r="I13" s="95"/>
      <c r="J13" s="96"/>
    </row>
    <row r="14" spans="1:10" x14ac:dyDescent="0.3">
      <c r="A14" s="94" t="s">
        <v>176</v>
      </c>
      <c r="B14" s="95"/>
      <c r="C14" s="95"/>
      <c r="D14" s="95"/>
      <c r="E14" s="95"/>
      <c r="F14" s="95"/>
      <c r="G14" s="95"/>
      <c r="H14" s="95"/>
      <c r="I14" s="95"/>
      <c r="J14" s="96"/>
    </row>
    <row r="15" spans="1:10" x14ac:dyDescent="0.3">
      <c r="A15" s="97" t="s">
        <v>177</v>
      </c>
      <c r="B15" s="95"/>
      <c r="C15" s="95"/>
      <c r="D15" s="95"/>
      <c r="E15" s="95"/>
      <c r="F15" s="95"/>
      <c r="G15" s="95"/>
      <c r="H15" s="95"/>
      <c r="I15" s="95"/>
      <c r="J15" s="96"/>
    </row>
    <row r="16" spans="1:10" x14ac:dyDescent="0.3">
      <c r="A16" s="101" t="s">
        <v>237</v>
      </c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 x14ac:dyDescent="0.3">
      <c r="A17" s="103" t="s">
        <v>178</v>
      </c>
      <c r="B17" s="95"/>
      <c r="C17" s="95"/>
      <c r="D17" s="95"/>
      <c r="E17" s="95"/>
      <c r="F17" s="95"/>
      <c r="G17" s="95"/>
      <c r="H17" s="95"/>
      <c r="I17" s="95"/>
      <c r="J17" s="96"/>
    </row>
    <row r="18" spans="1:10" x14ac:dyDescent="0.3">
      <c r="A18" s="104"/>
      <c r="B18" s="93"/>
      <c r="C18" s="93"/>
      <c r="D18" s="93"/>
      <c r="E18" s="93"/>
      <c r="F18" s="93"/>
      <c r="G18" s="93"/>
      <c r="H18" s="93"/>
      <c r="I18" s="93"/>
      <c r="J18" s="93"/>
    </row>
    <row r="19" spans="1:10" x14ac:dyDescent="0.3">
      <c r="A19" s="105" t="s">
        <v>179</v>
      </c>
      <c r="B19" s="95"/>
      <c r="C19" s="95"/>
      <c r="D19" s="95"/>
      <c r="E19" s="95"/>
      <c r="F19" s="95"/>
      <c r="G19" s="95"/>
      <c r="H19" s="95"/>
      <c r="I19" s="95"/>
      <c r="J19" s="96"/>
    </row>
    <row r="20" spans="1:10" x14ac:dyDescent="0.3">
      <c r="A20" s="83"/>
      <c r="B20" s="83"/>
      <c r="C20" s="83"/>
      <c r="D20" s="83"/>
      <c r="E20" s="83"/>
      <c r="F20" s="83"/>
      <c r="G20" s="83"/>
      <c r="H20" s="83"/>
      <c r="I20" s="83"/>
      <c r="J20" s="83"/>
    </row>
    <row r="21" spans="1:10" x14ac:dyDescent="0.3">
      <c r="A21" s="106" t="s">
        <v>180</v>
      </c>
      <c r="B21" s="95"/>
      <c r="C21" s="95"/>
      <c r="D21" s="96"/>
      <c r="E21" s="106" t="s">
        <v>181</v>
      </c>
      <c r="F21" s="96"/>
      <c r="G21" s="106" t="s">
        <v>182</v>
      </c>
      <c r="H21" s="96"/>
      <c r="I21" s="106" t="s">
        <v>183</v>
      </c>
      <c r="J21" s="96"/>
    </row>
    <row r="22" spans="1:10" x14ac:dyDescent="0.3">
      <c r="A22" s="107" t="s">
        <v>184</v>
      </c>
      <c r="B22" s="108"/>
      <c r="C22" s="108"/>
      <c r="D22" s="109"/>
      <c r="E22" s="110">
        <v>43131</v>
      </c>
      <c r="F22" s="111"/>
      <c r="G22" s="112" t="s">
        <v>185</v>
      </c>
      <c r="H22" s="111"/>
      <c r="I22" s="113">
        <v>1543440</v>
      </c>
      <c r="J22" s="111"/>
    </row>
    <row r="23" spans="1:10" x14ac:dyDescent="0.3">
      <c r="A23" s="107" t="s">
        <v>186</v>
      </c>
      <c r="B23" s="108"/>
      <c r="C23" s="108"/>
      <c r="D23" s="109"/>
      <c r="E23" s="110">
        <v>43272</v>
      </c>
      <c r="F23" s="114"/>
      <c r="G23" s="112" t="s">
        <v>187</v>
      </c>
      <c r="H23" s="111"/>
      <c r="I23" s="113">
        <v>46306.06</v>
      </c>
      <c r="J23" s="115"/>
    </row>
    <row r="24" spans="1:10" x14ac:dyDescent="0.3">
      <c r="A24" s="107" t="s">
        <v>188</v>
      </c>
      <c r="B24" s="108"/>
      <c r="C24" s="108"/>
      <c r="D24" s="109"/>
      <c r="E24" s="110">
        <v>43462</v>
      </c>
      <c r="F24" s="111"/>
      <c r="G24" s="112" t="s">
        <v>189</v>
      </c>
      <c r="H24" s="111"/>
      <c r="I24" s="113">
        <v>1662821.82</v>
      </c>
      <c r="J24" s="111"/>
    </row>
    <row r="25" spans="1:10" x14ac:dyDescent="0.3">
      <c r="A25" s="107" t="s">
        <v>190</v>
      </c>
      <c r="B25" s="108"/>
      <c r="C25" s="108"/>
      <c r="D25" s="109"/>
      <c r="E25" s="110">
        <v>43588</v>
      </c>
      <c r="F25" s="111"/>
      <c r="G25" s="112" t="s">
        <v>189</v>
      </c>
      <c r="H25" s="111"/>
      <c r="I25" s="113">
        <v>1781796.38</v>
      </c>
      <c r="J25" s="111"/>
    </row>
    <row r="26" spans="1:10" x14ac:dyDescent="0.3">
      <c r="A26" s="107" t="s">
        <v>191</v>
      </c>
      <c r="B26" s="108"/>
      <c r="C26" s="108"/>
      <c r="D26" s="109"/>
      <c r="E26" s="110">
        <v>43825</v>
      </c>
      <c r="F26" s="111"/>
      <c r="G26" s="112" t="s">
        <v>192</v>
      </c>
      <c r="H26" s="111"/>
      <c r="I26" s="113">
        <v>3444361.84</v>
      </c>
      <c r="J26" s="111"/>
    </row>
    <row r="27" spans="1:10" x14ac:dyDescent="0.3">
      <c r="A27" s="83"/>
      <c r="B27" s="83"/>
      <c r="C27" s="83"/>
      <c r="D27" s="83"/>
      <c r="E27" s="83"/>
      <c r="F27" s="83"/>
      <c r="G27" s="83"/>
      <c r="H27" s="83"/>
      <c r="I27" s="84"/>
      <c r="J27" s="84"/>
    </row>
    <row r="28" spans="1:10" x14ac:dyDescent="0.3">
      <c r="A28" s="116" t="s">
        <v>193</v>
      </c>
      <c r="B28" s="95"/>
      <c r="C28" s="95"/>
      <c r="D28" s="95"/>
      <c r="E28" s="95"/>
      <c r="F28" s="95"/>
      <c r="G28" s="95"/>
      <c r="H28" s="95"/>
      <c r="I28" s="95"/>
      <c r="J28" s="96"/>
    </row>
    <row r="29" spans="1:10" x14ac:dyDescent="0.3">
      <c r="A29" s="117" t="s">
        <v>194</v>
      </c>
      <c r="B29" s="96"/>
      <c r="C29" s="117" t="s">
        <v>195</v>
      </c>
      <c r="D29" s="96"/>
      <c r="E29" s="117" t="s">
        <v>196</v>
      </c>
      <c r="F29" s="96"/>
      <c r="G29" s="117" t="s">
        <v>197</v>
      </c>
      <c r="H29" s="118"/>
      <c r="I29" s="117" t="s">
        <v>198</v>
      </c>
      <c r="J29" s="96"/>
    </row>
    <row r="30" spans="1:10" x14ac:dyDescent="0.3">
      <c r="A30" s="119">
        <v>44175</v>
      </c>
      <c r="B30" s="120"/>
      <c r="C30" s="121">
        <v>150000</v>
      </c>
      <c r="D30" s="122"/>
      <c r="E30" s="123">
        <v>44169</v>
      </c>
      <c r="F30" s="120"/>
      <c r="G30" s="124">
        <v>286492</v>
      </c>
      <c r="H30" s="125"/>
      <c r="I30" s="126">
        <v>150000</v>
      </c>
      <c r="J30" s="127"/>
    </row>
    <row r="31" spans="1:10" x14ac:dyDescent="0.3">
      <c r="A31" s="123"/>
      <c r="B31" s="128"/>
      <c r="C31" s="121"/>
      <c r="D31" s="122"/>
      <c r="E31" s="123"/>
      <c r="F31" s="128"/>
      <c r="G31" s="124"/>
      <c r="H31" s="125"/>
      <c r="I31" s="126"/>
      <c r="J31" s="127"/>
    </row>
    <row r="32" spans="1:10" x14ac:dyDescent="0.3">
      <c r="A32" s="133"/>
      <c r="B32" s="96"/>
      <c r="C32" s="133"/>
      <c r="D32" s="96"/>
      <c r="E32" s="133"/>
      <c r="F32" s="96"/>
      <c r="G32" s="133"/>
      <c r="H32" s="96"/>
      <c r="I32" s="126"/>
      <c r="J32" s="127"/>
    </row>
    <row r="33" spans="1:10" x14ac:dyDescent="0.3">
      <c r="A33" s="129" t="s">
        <v>199</v>
      </c>
      <c r="B33" s="95"/>
      <c r="C33" s="95"/>
      <c r="D33" s="95"/>
      <c r="E33" s="95"/>
      <c r="F33" s="96"/>
      <c r="G33" s="130"/>
      <c r="H33" s="96"/>
      <c r="I33" s="132">
        <v>68595.61</v>
      </c>
      <c r="J33" s="127"/>
    </row>
    <row r="34" spans="1:10" x14ac:dyDescent="0.3">
      <c r="A34" s="129" t="s">
        <v>200</v>
      </c>
      <c r="B34" s="95"/>
      <c r="C34" s="95"/>
      <c r="D34" s="95"/>
      <c r="E34" s="95"/>
      <c r="F34" s="96"/>
      <c r="G34" s="130"/>
      <c r="H34" s="96"/>
      <c r="I34" s="131">
        <f>SUM(I30:J32)</f>
        <v>150000</v>
      </c>
      <c r="J34" s="127"/>
    </row>
    <row r="35" spans="1:10" x14ac:dyDescent="0.3">
      <c r="A35" s="129" t="s">
        <v>201</v>
      </c>
      <c r="B35" s="95"/>
      <c r="C35" s="95"/>
      <c r="D35" s="95"/>
      <c r="E35" s="95"/>
      <c r="F35" s="96"/>
      <c r="G35" s="130"/>
      <c r="H35" s="96"/>
      <c r="I35" s="132">
        <v>189.6</v>
      </c>
      <c r="J35" s="127"/>
    </row>
    <row r="36" spans="1:10" x14ac:dyDescent="0.3">
      <c r="A36" s="129" t="s">
        <v>202</v>
      </c>
      <c r="B36" s="134"/>
      <c r="C36" s="134"/>
      <c r="D36" s="134"/>
      <c r="E36" s="134"/>
      <c r="F36" s="135"/>
      <c r="G36" s="130"/>
      <c r="H36" s="96"/>
      <c r="I36" s="131">
        <v>0</v>
      </c>
      <c r="J36" s="127"/>
    </row>
    <row r="37" spans="1:10" x14ac:dyDescent="0.3">
      <c r="A37" s="129" t="s">
        <v>203</v>
      </c>
      <c r="B37" s="95"/>
      <c r="C37" s="95"/>
      <c r="D37" s="95"/>
      <c r="E37" s="95"/>
      <c r="F37" s="96"/>
      <c r="G37" s="130"/>
      <c r="H37" s="96"/>
      <c r="I37" s="132">
        <f>SUM(I33:J36)</f>
        <v>218785.21</v>
      </c>
      <c r="J37" s="127"/>
    </row>
    <row r="38" spans="1:10" x14ac:dyDescent="0.3">
      <c r="A38" s="129" t="s">
        <v>204</v>
      </c>
      <c r="B38" s="95"/>
      <c r="C38" s="95"/>
      <c r="D38" s="95"/>
      <c r="E38" s="95"/>
      <c r="F38" s="96"/>
      <c r="G38" s="130"/>
      <c r="H38" s="96"/>
      <c r="I38" s="132">
        <v>0</v>
      </c>
      <c r="J38" s="127"/>
    </row>
    <row r="39" spans="1:10" x14ac:dyDescent="0.3">
      <c r="A39" s="129" t="s">
        <v>205</v>
      </c>
      <c r="B39" s="95"/>
      <c r="C39" s="95"/>
      <c r="D39" s="95"/>
      <c r="E39" s="95"/>
      <c r="F39" s="96"/>
      <c r="G39" s="130"/>
      <c r="H39" s="96"/>
      <c r="I39" s="131">
        <f>I37+I38</f>
        <v>218785.21</v>
      </c>
      <c r="J39" s="127"/>
    </row>
    <row r="40" spans="1:10" x14ac:dyDescent="0.3">
      <c r="A40" s="136" t="s">
        <v>206</v>
      </c>
      <c r="B40" s="93"/>
      <c r="C40" s="93"/>
      <c r="D40" s="93"/>
      <c r="E40" s="93"/>
      <c r="F40" s="93"/>
      <c r="G40" s="93"/>
      <c r="H40" s="93"/>
      <c r="I40" s="93"/>
      <c r="J40" s="93"/>
    </row>
    <row r="41" spans="1:10" x14ac:dyDescent="0.3">
      <c r="A41" s="136" t="s">
        <v>207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36" t="s">
        <v>208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x14ac:dyDescent="0.3">
      <c r="A43" s="83"/>
      <c r="B43" s="83"/>
      <c r="C43" s="83"/>
      <c r="D43" s="83"/>
      <c r="E43" s="83"/>
      <c r="F43" s="83"/>
      <c r="G43" s="83"/>
      <c r="H43" s="83"/>
      <c r="I43" s="83"/>
      <c r="J43" s="83"/>
    </row>
    <row r="44" spans="1:10" ht="21.75" customHeight="1" x14ac:dyDescent="0.3">
      <c r="A44" s="137" t="s">
        <v>209</v>
      </c>
      <c r="B44" s="138"/>
      <c r="C44" s="138"/>
      <c r="D44" s="138"/>
      <c r="E44" s="138"/>
      <c r="F44" s="138"/>
      <c r="G44" s="138"/>
      <c r="H44" s="138"/>
      <c r="I44" s="138"/>
      <c r="J44" s="139"/>
    </row>
    <row r="45" spans="1:10" x14ac:dyDescent="0.3">
      <c r="A45" s="85"/>
      <c r="B45" s="86"/>
      <c r="C45" s="86"/>
      <c r="D45" s="86"/>
      <c r="E45" s="86"/>
      <c r="F45" s="86"/>
      <c r="G45" s="86"/>
      <c r="H45" s="86"/>
      <c r="I45" s="86"/>
      <c r="J45" s="86"/>
    </row>
    <row r="46" spans="1:10" x14ac:dyDescent="0.3">
      <c r="A46" s="85"/>
      <c r="B46" s="86"/>
      <c r="C46" s="86"/>
      <c r="D46" s="86"/>
      <c r="E46" s="86"/>
      <c r="F46" s="86"/>
      <c r="G46" s="86"/>
      <c r="H46" s="86"/>
      <c r="I46" s="86"/>
      <c r="J46" s="86"/>
    </row>
    <row r="47" spans="1:10" x14ac:dyDescent="0.3">
      <c r="A47" s="85"/>
      <c r="B47" s="86"/>
      <c r="C47" s="86"/>
      <c r="D47" s="86"/>
      <c r="E47" s="86"/>
      <c r="F47" s="86"/>
      <c r="G47" s="86"/>
      <c r="H47" s="86"/>
      <c r="I47" s="86"/>
      <c r="J47" s="86"/>
    </row>
    <row r="48" spans="1:10" x14ac:dyDescent="0.3">
      <c r="A48" s="85"/>
      <c r="B48" s="86"/>
      <c r="C48" s="86"/>
      <c r="D48" s="86"/>
      <c r="E48" s="86"/>
      <c r="F48" s="86"/>
      <c r="G48" s="86"/>
      <c r="H48" s="86"/>
      <c r="I48" s="86"/>
      <c r="J48" s="86"/>
    </row>
    <row r="49" spans="1:10" x14ac:dyDescent="0.3">
      <c r="A49" s="85"/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5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85"/>
      <c r="B51" s="86"/>
      <c r="C51" s="86"/>
      <c r="D51" s="86"/>
      <c r="E51" s="86"/>
      <c r="F51" s="86"/>
      <c r="G51" s="86"/>
      <c r="H51" s="86"/>
      <c r="I51" s="86"/>
      <c r="J51" s="86"/>
    </row>
    <row r="52" spans="1:10" x14ac:dyDescent="0.3">
      <c r="A52" s="85"/>
      <c r="B52" s="86"/>
      <c r="C52" s="86"/>
      <c r="D52" s="86"/>
      <c r="E52" s="86"/>
      <c r="F52" s="86"/>
      <c r="G52" s="86"/>
      <c r="H52" s="86"/>
      <c r="I52" s="86"/>
      <c r="J52" s="86"/>
    </row>
    <row r="53" spans="1:10" x14ac:dyDescent="0.3">
      <c r="A53" s="85"/>
      <c r="B53" s="86"/>
      <c r="C53" s="86"/>
      <c r="D53" s="86"/>
      <c r="E53" s="86"/>
      <c r="F53" s="86"/>
      <c r="G53" s="86"/>
      <c r="H53" s="86"/>
      <c r="I53" s="86"/>
      <c r="J53" s="86"/>
    </row>
    <row r="54" spans="1:10" x14ac:dyDescent="0.3">
      <c r="A54" s="85"/>
      <c r="B54" s="86"/>
      <c r="C54" s="86"/>
      <c r="D54" s="86"/>
      <c r="E54" s="86"/>
      <c r="F54" s="86"/>
      <c r="G54" s="86"/>
      <c r="H54" s="86"/>
      <c r="I54" s="86"/>
      <c r="J54" s="86"/>
    </row>
    <row r="55" spans="1:10" x14ac:dyDescent="0.3">
      <c r="A55" s="85"/>
      <c r="B55" s="86"/>
      <c r="C55" s="86"/>
      <c r="D55" s="86"/>
      <c r="E55" s="86"/>
      <c r="F55" s="86"/>
      <c r="G55" s="86"/>
      <c r="H55" s="86"/>
      <c r="I55" s="86"/>
      <c r="J55" s="86"/>
    </row>
    <row r="56" spans="1:10" x14ac:dyDescent="0.3">
      <c r="A56" s="85"/>
      <c r="B56" s="86"/>
      <c r="C56" s="86"/>
      <c r="D56" s="86"/>
      <c r="E56" s="86"/>
      <c r="F56" s="86"/>
      <c r="G56" s="86"/>
      <c r="H56" s="86"/>
      <c r="I56" s="86"/>
      <c r="J56" s="86"/>
    </row>
    <row r="57" spans="1:10" x14ac:dyDescent="0.3">
      <c r="A57" s="85"/>
      <c r="B57" s="86"/>
      <c r="C57" s="86"/>
      <c r="D57" s="86"/>
      <c r="E57" s="86"/>
      <c r="F57" s="86"/>
      <c r="G57" s="86"/>
      <c r="H57" s="86"/>
      <c r="I57" s="86"/>
      <c r="J57" s="86"/>
    </row>
    <row r="58" spans="1:10" x14ac:dyDescent="0.3">
      <c r="A58" s="85"/>
      <c r="B58" s="86"/>
      <c r="C58" s="86"/>
      <c r="D58" s="86"/>
      <c r="E58" s="86"/>
      <c r="F58" s="86"/>
      <c r="G58" s="86"/>
      <c r="H58" s="86"/>
      <c r="I58" s="86"/>
      <c r="J58" s="86"/>
    </row>
    <row r="59" spans="1:10" x14ac:dyDescent="0.3">
      <c r="A59" s="85"/>
      <c r="B59" s="86"/>
      <c r="C59" s="86"/>
      <c r="D59" s="86"/>
      <c r="E59" s="86"/>
      <c r="F59" s="86"/>
      <c r="G59" s="86"/>
      <c r="H59" s="86"/>
      <c r="I59" s="86"/>
      <c r="J59" s="86"/>
    </row>
    <row r="60" spans="1:10" x14ac:dyDescent="0.3">
      <c r="A60" s="85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85"/>
      <c r="B61" s="86"/>
      <c r="C61" s="86"/>
      <c r="D61" s="86"/>
      <c r="E61" s="86"/>
      <c r="F61" s="86"/>
      <c r="G61" s="86"/>
      <c r="H61" s="86"/>
      <c r="I61" s="86"/>
      <c r="J61" s="86"/>
    </row>
    <row r="62" spans="1:10" x14ac:dyDescent="0.3">
      <c r="A62" s="85"/>
      <c r="B62" s="86"/>
      <c r="C62" s="86"/>
      <c r="D62" s="86"/>
      <c r="E62" s="86"/>
      <c r="F62" s="86"/>
      <c r="G62" s="86"/>
      <c r="H62" s="86"/>
      <c r="I62" s="86"/>
      <c r="J62" s="86"/>
    </row>
    <row r="63" spans="1:10" x14ac:dyDescent="0.3">
      <c r="A63" s="85"/>
      <c r="B63" s="86"/>
      <c r="C63" s="86"/>
      <c r="D63" s="86"/>
      <c r="E63" s="86"/>
      <c r="F63" s="86"/>
      <c r="G63" s="86"/>
      <c r="H63" s="86"/>
      <c r="I63" s="86"/>
      <c r="J63" s="86"/>
    </row>
    <row r="64" spans="1:10" x14ac:dyDescent="0.3">
      <c r="A64" s="85"/>
      <c r="B64" s="86"/>
      <c r="C64" s="86"/>
      <c r="D64" s="86"/>
      <c r="E64" s="86"/>
      <c r="F64" s="86"/>
      <c r="G64" s="86"/>
      <c r="H64" s="86"/>
      <c r="I64" s="86"/>
      <c r="J64" s="86"/>
    </row>
    <row r="65" spans="1:10" x14ac:dyDescent="0.3">
      <c r="A65" s="85"/>
      <c r="B65" s="86"/>
      <c r="C65" s="86"/>
      <c r="D65" s="86"/>
      <c r="E65" s="86"/>
      <c r="F65" s="86"/>
      <c r="G65" s="86"/>
      <c r="H65" s="86"/>
      <c r="I65" s="86"/>
      <c r="J65" s="86"/>
    </row>
    <row r="66" spans="1:10" x14ac:dyDescent="0.3">
      <c r="A66" s="85"/>
      <c r="B66" s="86"/>
      <c r="C66" s="86"/>
      <c r="D66" s="86"/>
      <c r="E66" s="86"/>
      <c r="F66" s="86"/>
      <c r="G66" s="86"/>
      <c r="H66" s="86"/>
      <c r="I66" s="86"/>
      <c r="J66" s="86"/>
    </row>
    <row r="67" spans="1:10" x14ac:dyDescent="0.3">
      <c r="A67" s="85"/>
      <c r="B67" s="86"/>
      <c r="C67" s="86"/>
      <c r="D67" s="86"/>
      <c r="E67" s="86"/>
      <c r="F67" s="86"/>
      <c r="G67" s="86"/>
      <c r="H67" s="86"/>
      <c r="I67" s="86"/>
      <c r="J67" s="86"/>
    </row>
    <row r="68" spans="1:10" ht="15.6" x14ac:dyDescent="0.3">
      <c r="A68" s="98" t="s">
        <v>165</v>
      </c>
      <c r="B68" s="98"/>
      <c r="C68" s="98"/>
      <c r="D68" s="98"/>
      <c r="E68" s="98"/>
      <c r="F68" s="98"/>
      <c r="G68" s="98"/>
      <c r="H68" s="98"/>
      <c r="I68" s="98"/>
      <c r="J68" s="98"/>
    </row>
    <row r="69" spans="1:10" ht="15" x14ac:dyDescent="0.3">
      <c r="A69" s="99" t="s">
        <v>166</v>
      </c>
      <c r="B69" s="99"/>
      <c r="C69" s="99"/>
      <c r="D69" s="99"/>
      <c r="E69" s="99"/>
      <c r="F69" s="99"/>
      <c r="G69" s="99"/>
      <c r="H69" s="99"/>
      <c r="I69" s="99"/>
      <c r="J69" s="99"/>
    </row>
    <row r="70" spans="1:10" ht="15" x14ac:dyDescent="0.3">
      <c r="A70" s="99" t="s">
        <v>167</v>
      </c>
      <c r="B70" s="99"/>
      <c r="C70" s="99"/>
      <c r="D70" s="99"/>
      <c r="E70" s="99"/>
      <c r="F70" s="99"/>
      <c r="G70" s="99"/>
      <c r="H70" s="99"/>
      <c r="I70" s="99"/>
      <c r="J70" s="99"/>
    </row>
    <row r="71" spans="1:10" ht="15" x14ac:dyDescent="0.3">
      <c r="A71" s="99" t="s">
        <v>168</v>
      </c>
      <c r="B71" s="99"/>
      <c r="C71" s="99"/>
      <c r="D71" s="99"/>
      <c r="E71" s="99"/>
      <c r="F71" s="99"/>
      <c r="G71" s="99"/>
      <c r="H71" s="99"/>
      <c r="I71" s="99"/>
      <c r="J71" s="99"/>
    </row>
    <row r="72" spans="1:10" x14ac:dyDescent="0.3">
      <c r="A72" s="100" t="s">
        <v>169</v>
      </c>
      <c r="B72" s="100"/>
      <c r="C72" s="100"/>
      <c r="D72" s="100"/>
      <c r="E72" s="100"/>
      <c r="F72" s="100"/>
      <c r="G72" s="100"/>
      <c r="H72" s="100"/>
      <c r="I72" s="100"/>
      <c r="J72" s="100"/>
    </row>
    <row r="73" spans="1:10" x14ac:dyDescent="0.3">
      <c r="A73" s="81"/>
      <c r="B73" s="81"/>
      <c r="C73" s="81"/>
      <c r="D73" s="81"/>
      <c r="E73" s="81"/>
      <c r="F73" s="81"/>
      <c r="G73" s="81"/>
      <c r="H73" s="81"/>
      <c r="I73" s="81"/>
      <c r="J73" s="81"/>
    </row>
    <row r="74" spans="1:10" x14ac:dyDescent="0.3">
      <c r="A74" s="92" t="s">
        <v>170</v>
      </c>
      <c r="B74" s="93"/>
      <c r="C74" s="93"/>
      <c r="D74" s="93"/>
      <c r="E74" s="93"/>
      <c r="F74" s="93"/>
      <c r="G74" s="93"/>
      <c r="H74" s="93"/>
      <c r="I74" s="93"/>
      <c r="J74" s="93"/>
    </row>
    <row r="75" spans="1:10" x14ac:dyDescent="0.3">
      <c r="A75" s="92" t="s">
        <v>171</v>
      </c>
      <c r="B75" s="93"/>
      <c r="C75" s="93"/>
      <c r="D75" s="93"/>
      <c r="E75" s="93"/>
      <c r="F75" s="93"/>
      <c r="G75" s="93"/>
      <c r="H75" s="93"/>
      <c r="I75" s="93"/>
      <c r="J75" s="93"/>
    </row>
    <row r="76" spans="1:10" x14ac:dyDescent="0.3">
      <c r="A76" s="85"/>
      <c r="B76" s="86"/>
      <c r="C76" s="86"/>
      <c r="D76" s="86"/>
      <c r="E76" s="86"/>
      <c r="F76" s="86"/>
      <c r="G76" s="86"/>
      <c r="H76" s="86"/>
      <c r="I76" s="86"/>
      <c r="J76" s="86"/>
    </row>
    <row r="77" spans="1:10" x14ac:dyDescent="0.3">
      <c r="A77" s="116" t="s">
        <v>210</v>
      </c>
      <c r="B77" s="95"/>
      <c r="C77" s="95"/>
      <c r="D77" s="95"/>
      <c r="E77" s="95"/>
      <c r="F77" s="95"/>
      <c r="G77" s="95"/>
      <c r="H77" s="95"/>
      <c r="I77" s="95"/>
      <c r="J77" s="96"/>
    </row>
    <row r="78" spans="1:10" x14ac:dyDescent="0.3">
      <c r="A78" s="140" t="str">
        <f>A19</f>
        <v>ORIGEM DOS RECURSOS (1): Municipal</v>
      </c>
      <c r="B78" s="95"/>
      <c r="C78" s="95"/>
      <c r="D78" s="95"/>
      <c r="E78" s="95"/>
      <c r="F78" s="95"/>
      <c r="G78" s="95"/>
      <c r="H78" s="95"/>
      <c r="I78" s="95"/>
      <c r="J78" s="96"/>
    </row>
    <row r="79" spans="1:10" ht="72.599999999999994" x14ac:dyDescent="0.3">
      <c r="A79" s="106" t="s">
        <v>211</v>
      </c>
      <c r="B79" s="96"/>
      <c r="C79" s="141" t="s">
        <v>212</v>
      </c>
      <c r="D79" s="139"/>
      <c r="E79" s="106" t="s">
        <v>213</v>
      </c>
      <c r="F79" s="96"/>
      <c r="G79" s="106" t="s">
        <v>214</v>
      </c>
      <c r="H79" s="96"/>
      <c r="I79" s="87" t="s">
        <v>215</v>
      </c>
      <c r="J79" s="87" t="s">
        <v>216</v>
      </c>
    </row>
    <row r="80" spans="1:10" x14ac:dyDescent="0.3">
      <c r="A80" s="142" t="s">
        <v>217</v>
      </c>
      <c r="B80" s="142"/>
      <c r="C80" s="143">
        <v>3481.28</v>
      </c>
      <c r="D80" s="122"/>
      <c r="E80" s="121">
        <v>1184.24</v>
      </c>
      <c r="F80" s="122"/>
      <c r="G80" s="121">
        <f t="shared" ref="G80:G85" si="0">C80-J80</f>
        <v>3481.28</v>
      </c>
      <c r="H80" s="122"/>
      <c r="I80" s="88">
        <f t="shared" ref="I80:I85" si="1">+E80+G80</f>
        <v>4665.5200000000004</v>
      </c>
      <c r="J80" s="88">
        <v>0</v>
      </c>
    </row>
    <row r="81" spans="1:10" x14ac:dyDescent="0.3">
      <c r="A81" s="144" t="s">
        <v>218</v>
      </c>
      <c r="B81" s="144"/>
      <c r="C81" s="143">
        <v>4905.66</v>
      </c>
      <c r="D81" s="122"/>
      <c r="E81" s="121">
        <v>1681.77</v>
      </c>
      <c r="F81" s="122"/>
      <c r="G81" s="121">
        <f t="shared" si="0"/>
        <v>4905.66</v>
      </c>
      <c r="H81" s="122"/>
      <c r="I81" s="88">
        <f t="shared" si="1"/>
        <v>6587.43</v>
      </c>
      <c r="J81" s="88">
        <v>0</v>
      </c>
    </row>
    <row r="82" spans="1:10" x14ac:dyDescent="0.3">
      <c r="A82" s="145" t="s">
        <v>219</v>
      </c>
      <c r="B82" s="146"/>
      <c r="C82" s="143">
        <v>188787.58</v>
      </c>
      <c r="D82" s="122"/>
      <c r="E82" s="121">
        <v>0</v>
      </c>
      <c r="F82" s="122"/>
      <c r="G82" s="121">
        <f t="shared" si="0"/>
        <v>188787.58</v>
      </c>
      <c r="H82" s="122"/>
      <c r="I82" s="88">
        <f t="shared" si="1"/>
        <v>188787.58</v>
      </c>
      <c r="J82" s="88">
        <v>0</v>
      </c>
    </row>
    <row r="83" spans="1:10" x14ac:dyDescent="0.3">
      <c r="A83" s="142" t="s">
        <v>220</v>
      </c>
      <c r="B83" s="142"/>
      <c r="C83" s="143">
        <v>2364.91</v>
      </c>
      <c r="D83" s="122"/>
      <c r="E83" s="121">
        <v>0</v>
      </c>
      <c r="F83" s="122"/>
      <c r="G83" s="121">
        <f t="shared" si="0"/>
        <v>2364.91</v>
      </c>
      <c r="H83" s="122"/>
      <c r="I83" s="88">
        <f t="shared" si="1"/>
        <v>2364.91</v>
      </c>
      <c r="J83" s="88">
        <v>0</v>
      </c>
    </row>
    <row r="84" spans="1:10" x14ac:dyDescent="0.3">
      <c r="A84" s="142" t="s">
        <v>221</v>
      </c>
      <c r="B84" s="142"/>
      <c r="C84" s="143">
        <v>8709.5300000000007</v>
      </c>
      <c r="D84" s="122"/>
      <c r="E84" s="121">
        <v>950.23</v>
      </c>
      <c r="F84" s="122"/>
      <c r="G84" s="121">
        <f t="shared" si="0"/>
        <v>8709.5300000000007</v>
      </c>
      <c r="H84" s="122"/>
      <c r="I84" s="88">
        <f t="shared" si="1"/>
        <v>9659.76</v>
      </c>
      <c r="J84" s="88">
        <v>0</v>
      </c>
    </row>
    <row r="85" spans="1:10" x14ac:dyDescent="0.3">
      <c r="A85" s="142" t="s">
        <v>222</v>
      </c>
      <c r="B85" s="142"/>
      <c r="C85" s="143">
        <v>0</v>
      </c>
      <c r="D85" s="122"/>
      <c r="E85" s="121">
        <v>626.30999999999995</v>
      </c>
      <c r="F85" s="122"/>
      <c r="G85" s="121">
        <f t="shared" si="0"/>
        <v>0</v>
      </c>
      <c r="H85" s="122"/>
      <c r="I85" s="88">
        <f t="shared" si="1"/>
        <v>626.30999999999995</v>
      </c>
      <c r="J85" s="88">
        <v>0</v>
      </c>
    </row>
    <row r="86" spans="1:10" x14ac:dyDescent="0.3">
      <c r="A86" s="149" t="s">
        <v>128</v>
      </c>
      <c r="B86" s="150"/>
      <c r="C86" s="143">
        <f>SUM(C80:D85)</f>
        <v>208248.95999999999</v>
      </c>
      <c r="D86" s="122"/>
      <c r="E86" s="121">
        <f>SUM(E80:F85)</f>
        <v>4442.55</v>
      </c>
      <c r="F86" s="122"/>
      <c r="G86" s="121">
        <f>SUM(G80:H85)</f>
        <v>208248.95999999999</v>
      </c>
      <c r="H86" s="122"/>
      <c r="I86" s="88">
        <f>SUM(I80:I85)</f>
        <v>212691.51</v>
      </c>
      <c r="J86" s="88">
        <f>SUM(J80:J85)</f>
        <v>0</v>
      </c>
    </row>
    <row r="87" spans="1:10" x14ac:dyDescent="0.3">
      <c r="A87" s="83"/>
      <c r="B87" s="83"/>
      <c r="C87" s="83"/>
      <c r="D87" s="83"/>
      <c r="E87" s="83"/>
      <c r="F87" s="83"/>
      <c r="G87" s="83"/>
      <c r="H87" s="83"/>
      <c r="I87" s="83"/>
      <c r="J87" s="83"/>
    </row>
    <row r="88" spans="1:10" x14ac:dyDescent="0.3">
      <c r="A88" s="136" t="s">
        <v>223</v>
      </c>
      <c r="B88" s="93"/>
      <c r="C88" s="93"/>
      <c r="D88" s="93"/>
      <c r="E88" s="93"/>
      <c r="F88" s="93"/>
      <c r="G88" s="93"/>
      <c r="H88" s="93"/>
      <c r="I88" s="93"/>
      <c r="J88" s="93"/>
    </row>
    <row r="89" spans="1:10" x14ac:dyDescent="0.3">
      <c r="A89" s="136" t="s">
        <v>224</v>
      </c>
      <c r="B89" s="93"/>
      <c r="C89" s="93"/>
      <c r="D89" s="93"/>
      <c r="E89" s="93"/>
      <c r="F89" s="93"/>
      <c r="G89" s="93"/>
      <c r="H89" s="93"/>
      <c r="I89" s="93"/>
      <c r="J89" s="93"/>
    </row>
    <row r="90" spans="1:10" x14ac:dyDescent="0.3">
      <c r="A90" s="136" t="s">
        <v>225</v>
      </c>
      <c r="B90" s="93"/>
      <c r="C90" s="93"/>
      <c r="D90" s="93"/>
      <c r="E90" s="93"/>
      <c r="F90" s="93"/>
      <c r="G90" s="93"/>
      <c r="H90" s="93"/>
      <c r="I90" s="93"/>
      <c r="J90" s="93"/>
    </row>
    <row r="91" spans="1:10" x14ac:dyDescent="0.3">
      <c r="A91" s="136" t="s">
        <v>226</v>
      </c>
      <c r="B91" s="93"/>
      <c r="C91" s="93"/>
      <c r="D91" s="93"/>
      <c r="E91" s="93"/>
      <c r="F91" s="93"/>
      <c r="G91" s="93"/>
      <c r="H91" s="93"/>
      <c r="I91" s="93"/>
      <c r="J91" s="93"/>
    </row>
    <row r="92" spans="1:10" ht="23.25" customHeight="1" x14ac:dyDescent="0.3">
      <c r="A92" s="147" t="s">
        <v>227</v>
      </c>
      <c r="B92" s="148"/>
      <c r="C92" s="148"/>
      <c r="D92" s="148"/>
      <c r="E92" s="148"/>
      <c r="F92" s="148"/>
      <c r="G92" s="148"/>
      <c r="H92" s="148"/>
      <c r="I92" s="148"/>
      <c r="J92" s="148"/>
    </row>
    <row r="93" spans="1:10" x14ac:dyDescent="0.3">
      <c r="A93" s="136" t="s">
        <v>228</v>
      </c>
      <c r="B93" s="93"/>
      <c r="C93" s="93"/>
      <c r="D93" s="93"/>
      <c r="E93" s="93"/>
      <c r="F93" s="93"/>
      <c r="G93" s="93"/>
      <c r="H93" s="93"/>
      <c r="I93" s="93"/>
      <c r="J93" s="93"/>
    </row>
    <row r="94" spans="1:10" x14ac:dyDescent="0.3">
      <c r="A94" s="93"/>
      <c r="B94" s="93"/>
      <c r="C94" s="93"/>
      <c r="D94" s="93"/>
      <c r="E94" s="93"/>
      <c r="F94" s="93"/>
      <c r="G94" s="93"/>
      <c r="H94" s="93"/>
      <c r="I94" s="93"/>
      <c r="J94" s="93"/>
    </row>
    <row r="95" spans="1:10" x14ac:dyDescent="0.3">
      <c r="A95" s="116" t="s">
        <v>229</v>
      </c>
      <c r="B95" s="95"/>
      <c r="C95" s="95"/>
      <c r="D95" s="95"/>
      <c r="E95" s="95"/>
      <c r="F95" s="95"/>
      <c r="G95" s="95"/>
      <c r="H95" s="95"/>
      <c r="I95" s="95"/>
      <c r="J95" s="96"/>
    </row>
    <row r="96" spans="1:10" x14ac:dyDescent="0.3">
      <c r="A96" s="157" t="s">
        <v>230</v>
      </c>
      <c r="B96" s="95"/>
      <c r="C96" s="95"/>
      <c r="D96" s="95"/>
      <c r="E96" s="95"/>
      <c r="F96" s="95"/>
      <c r="G96" s="96"/>
      <c r="H96" s="158">
        <f>I39</f>
        <v>218785.21</v>
      </c>
      <c r="I96" s="159"/>
      <c r="J96" s="120"/>
    </row>
    <row r="97" spans="1:10" x14ac:dyDescent="0.3">
      <c r="A97" s="157" t="s">
        <v>231</v>
      </c>
      <c r="B97" s="95"/>
      <c r="C97" s="95"/>
      <c r="D97" s="95"/>
      <c r="E97" s="95"/>
      <c r="F97" s="95"/>
      <c r="G97" s="96"/>
      <c r="H97" s="161">
        <f>I86</f>
        <v>212691.51</v>
      </c>
      <c r="I97" s="159"/>
      <c r="J97" s="120"/>
    </row>
    <row r="98" spans="1:10" x14ac:dyDescent="0.3">
      <c r="A98" s="157" t="s">
        <v>232</v>
      </c>
      <c r="B98" s="95"/>
      <c r="C98" s="95"/>
      <c r="D98" s="95"/>
      <c r="E98" s="95"/>
      <c r="F98" s="95"/>
      <c r="G98" s="96"/>
      <c r="H98" s="158">
        <f>I37-H97-I38</f>
        <v>6093.6999999999825</v>
      </c>
      <c r="I98" s="159"/>
      <c r="J98" s="120"/>
    </row>
    <row r="99" spans="1:10" x14ac:dyDescent="0.3">
      <c r="A99" s="157" t="s">
        <v>233</v>
      </c>
      <c r="B99" s="95"/>
      <c r="C99" s="95"/>
      <c r="D99" s="95"/>
      <c r="E99" s="95"/>
      <c r="F99" s="95"/>
      <c r="G99" s="96"/>
      <c r="H99" s="121">
        <v>0</v>
      </c>
      <c r="I99" s="160"/>
      <c r="J99" s="122"/>
    </row>
    <row r="100" spans="1:10" x14ac:dyDescent="0.3">
      <c r="A100" s="157" t="s">
        <v>234</v>
      </c>
      <c r="B100" s="95"/>
      <c r="C100" s="95"/>
      <c r="D100" s="95"/>
      <c r="E100" s="95"/>
      <c r="F100" s="95"/>
      <c r="G100" s="96"/>
      <c r="H100" s="158">
        <f>H98-H99</f>
        <v>6093.6999999999825</v>
      </c>
      <c r="I100" s="159"/>
      <c r="J100" s="120"/>
    </row>
    <row r="101" spans="1:10" x14ac:dyDescent="0.3">
      <c r="A101" s="83"/>
      <c r="B101" s="83"/>
      <c r="C101" s="83"/>
      <c r="D101" s="83"/>
      <c r="E101" s="83"/>
      <c r="F101" s="83"/>
      <c r="G101" s="83"/>
      <c r="H101" s="83"/>
      <c r="I101" s="83"/>
      <c r="J101" s="83"/>
    </row>
    <row r="102" spans="1:10" x14ac:dyDescent="0.3">
      <c r="A102" s="151" t="s">
        <v>235</v>
      </c>
      <c r="B102" s="152"/>
      <c r="C102" s="152"/>
      <c r="D102" s="152"/>
      <c r="E102" s="152"/>
      <c r="F102" s="152"/>
      <c r="G102" s="152"/>
      <c r="H102" s="152"/>
      <c r="I102" s="152"/>
      <c r="J102" s="153"/>
    </row>
    <row r="103" spans="1:10" ht="12" customHeight="1" x14ac:dyDescent="0.3">
      <c r="A103" s="154"/>
      <c r="B103" s="155"/>
      <c r="C103" s="155"/>
      <c r="D103" s="155"/>
      <c r="E103" s="155"/>
      <c r="F103" s="155"/>
      <c r="G103" s="155"/>
      <c r="H103" s="155"/>
      <c r="I103" s="155"/>
      <c r="J103" s="156"/>
    </row>
    <row r="104" spans="1:10" x14ac:dyDescent="0.3">
      <c r="A104" s="83"/>
      <c r="B104" s="83"/>
      <c r="C104" s="83"/>
      <c r="D104" s="83"/>
      <c r="E104" s="83"/>
      <c r="F104" s="83"/>
      <c r="G104" s="83"/>
      <c r="H104" s="83"/>
      <c r="I104" s="83"/>
      <c r="J104" s="83"/>
    </row>
    <row r="105" spans="1:10" x14ac:dyDescent="0.3">
      <c r="A105" s="89"/>
      <c r="B105" s="89" t="s">
        <v>236</v>
      </c>
      <c r="C105" s="89"/>
      <c r="D105" s="89"/>
      <c r="E105" s="89"/>
      <c r="F105" s="89"/>
      <c r="G105" s="89"/>
      <c r="H105" s="89"/>
      <c r="I105" s="89"/>
      <c r="J105" s="83"/>
    </row>
    <row r="106" spans="1:10" x14ac:dyDescent="0.3">
      <c r="A106" s="89"/>
      <c r="B106" s="89"/>
      <c r="C106" s="89"/>
      <c r="D106" s="89"/>
      <c r="E106" s="89"/>
      <c r="F106" s="89"/>
      <c r="G106" s="89"/>
      <c r="H106" s="89"/>
      <c r="I106" s="89"/>
      <c r="J106" s="83"/>
    </row>
    <row r="107" spans="1:10" x14ac:dyDescent="0.3">
      <c r="A107" s="89"/>
      <c r="B107" s="89"/>
      <c r="C107" s="89"/>
      <c r="D107" s="89"/>
      <c r="E107" s="89"/>
      <c r="F107" s="89"/>
      <c r="G107" s="89"/>
      <c r="H107" s="89"/>
      <c r="I107" s="89"/>
      <c r="J107" s="83"/>
    </row>
    <row r="108" spans="1:10" x14ac:dyDescent="0.3">
      <c r="A108" s="89"/>
      <c r="B108" s="89"/>
      <c r="C108" s="89"/>
      <c r="D108" s="89"/>
      <c r="E108" s="89"/>
      <c r="F108" s="89"/>
      <c r="G108" s="89"/>
      <c r="H108" s="89"/>
      <c r="I108" s="89"/>
      <c r="J108" s="83"/>
    </row>
    <row r="109" spans="1:10" x14ac:dyDescent="0.3">
      <c r="A109" s="89"/>
      <c r="B109" s="89"/>
      <c r="C109" s="89"/>
      <c r="D109" s="89"/>
      <c r="E109" s="89"/>
      <c r="F109" s="89"/>
      <c r="G109" s="89"/>
      <c r="H109" s="89"/>
      <c r="I109" s="89"/>
      <c r="J109" s="83"/>
    </row>
    <row r="110" spans="1:10" x14ac:dyDescent="0.3">
      <c r="A110" s="89"/>
      <c r="B110" s="90" t="s">
        <v>132</v>
      </c>
      <c r="C110" s="89"/>
      <c r="D110" s="89"/>
      <c r="E110" s="89"/>
      <c r="F110" s="89"/>
      <c r="G110" s="89"/>
      <c r="H110" s="90" t="s">
        <v>133</v>
      </c>
      <c r="I110" s="89"/>
      <c r="J110" s="83"/>
    </row>
    <row r="111" spans="1:10" x14ac:dyDescent="0.3">
      <c r="A111" s="89"/>
      <c r="B111" s="89" t="s">
        <v>134</v>
      </c>
      <c r="C111" s="89"/>
      <c r="D111" s="89"/>
      <c r="E111" s="89"/>
      <c r="F111" s="89"/>
      <c r="G111" s="89"/>
      <c r="H111" s="89" t="s">
        <v>135</v>
      </c>
      <c r="I111" s="89"/>
    </row>
    <row r="112" spans="1:10" x14ac:dyDescent="0.3">
      <c r="B112" s="91" t="s">
        <v>136</v>
      </c>
      <c r="H112" s="52" t="s">
        <v>137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topLeftCell="A112" workbookViewId="0">
      <selection activeCell="C125" sqref="C125"/>
    </sheetView>
  </sheetViews>
  <sheetFormatPr defaultRowHeight="14.4" x14ac:dyDescent="0.3"/>
  <cols>
    <col min="1" max="1" width="10.6640625" style="29" bestFit="1" customWidth="1"/>
    <col min="2" max="2" width="11" style="16" customWidth="1"/>
    <col min="3" max="3" width="48.77734375" style="29" customWidth="1"/>
    <col min="4" max="4" width="38.44140625" style="29" customWidth="1"/>
    <col min="5" max="5" width="11.33203125" style="31" customWidth="1"/>
    <col min="6" max="6" width="11" style="31" customWidth="1"/>
    <col min="7" max="16384" width="8.88671875" style="29"/>
  </cols>
  <sheetData>
    <row r="1" spans="1:6" x14ac:dyDescent="0.3">
      <c r="B1" s="54"/>
      <c r="C1" s="162" t="s">
        <v>139</v>
      </c>
      <c r="D1" s="162"/>
    </row>
    <row r="2" spans="1:6" x14ac:dyDescent="0.3">
      <c r="B2" s="54"/>
      <c r="C2" s="163" t="s">
        <v>147</v>
      </c>
      <c r="D2" s="163"/>
    </row>
    <row r="3" spans="1:6" x14ac:dyDescent="0.3">
      <c r="B3" s="54"/>
      <c r="C3" s="164" t="s">
        <v>140</v>
      </c>
      <c r="D3" s="164"/>
    </row>
    <row r="4" spans="1:6" ht="26.4" x14ac:dyDescent="0.3">
      <c r="A4" s="55" t="s">
        <v>141</v>
      </c>
      <c r="B4" s="56" t="s">
        <v>142</v>
      </c>
      <c r="C4" s="57" t="s">
        <v>143</v>
      </c>
      <c r="D4" s="58" t="s">
        <v>144</v>
      </c>
      <c r="E4" s="59" t="s">
        <v>145</v>
      </c>
      <c r="F4" s="59" t="s">
        <v>146</v>
      </c>
    </row>
    <row r="5" spans="1:6" x14ac:dyDescent="0.3">
      <c r="A5" s="61">
        <v>44166</v>
      </c>
      <c r="B5" s="62">
        <v>6460</v>
      </c>
      <c r="C5" s="33" t="s">
        <v>10</v>
      </c>
      <c r="D5" s="33" t="s">
        <v>162</v>
      </c>
      <c r="E5" s="34">
        <v>3070.58</v>
      </c>
      <c r="F5" s="34">
        <v>3070.58</v>
      </c>
    </row>
    <row r="6" spans="1:6" x14ac:dyDescent="0.3">
      <c r="A6" s="61">
        <v>44167</v>
      </c>
      <c r="B6" s="62">
        <v>2035</v>
      </c>
      <c r="C6" s="33" t="s">
        <v>8</v>
      </c>
      <c r="D6" s="33" t="s">
        <v>163</v>
      </c>
      <c r="E6" s="34">
        <v>2112.73</v>
      </c>
      <c r="F6" s="34">
        <v>410.7</v>
      </c>
    </row>
    <row r="7" spans="1:6" x14ac:dyDescent="0.3">
      <c r="A7" s="61">
        <v>44167</v>
      </c>
      <c r="B7" s="62">
        <v>8443</v>
      </c>
      <c r="C7" s="33" t="s">
        <v>6</v>
      </c>
      <c r="D7" s="33" t="s">
        <v>159</v>
      </c>
      <c r="E7" s="34">
        <v>220.3</v>
      </c>
      <c r="F7" s="34">
        <v>220.3</v>
      </c>
    </row>
    <row r="8" spans="1:6" x14ac:dyDescent="0.3">
      <c r="A8" s="61">
        <v>44167</v>
      </c>
      <c r="B8" s="62">
        <v>3288</v>
      </c>
      <c r="C8" s="33" t="s">
        <v>4</v>
      </c>
      <c r="D8" s="40" t="s">
        <v>161</v>
      </c>
      <c r="E8" s="34">
        <v>1777.13</v>
      </c>
      <c r="F8" s="34">
        <v>1777.13</v>
      </c>
    </row>
    <row r="9" spans="1:6" x14ac:dyDescent="0.3">
      <c r="A9" s="61">
        <v>44168</v>
      </c>
      <c r="B9" s="62">
        <v>8450</v>
      </c>
      <c r="C9" s="33" t="s">
        <v>6</v>
      </c>
      <c r="D9" s="33" t="s">
        <v>159</v>
      </c>
      <c r="E9" s="34">
        <v>633.85</v>
      </c>
      <c r="F9" s="34">
        <v>633.85</v>
      </c>
    </row>
    <row r="10" spans="1:6" x14ac:dyDescent="0.3">
      <c r="A10" s="61">
        <v>44169</v>
      </c>
      <c r="B10" s="62">
        <v>1315</v>
      </c>
      <c r="C10" s="33" t="s">
        <v>15</v>
      </c>
      <c r="D10" s="33" t="s">
        <v>159</v>
      </c>
      <c r="E10" s="34">
        <v>970</v>
      </c>
      <c r="F10" s="34">
        <v>970</v>
      </c>
    </row>
    <row r="11" spans="1:6" x14ac:dyDescent="0.3">
      <c r="A11" s="61">
        <v>44169</v>
      </c>
      <c r="B11" s="62">
        <v>79</v>
      </c>
      <c r="C11" s="33" t="s">
        <v>3</v>
      </c>
      <c r="D11" s="40" t="s">
        <v>161</v>
      </c>
      <c r="E11" s="34">
        <v>1305</v>
      </c>
      <c r="F11" s="34">
        <v>1305</v>
      </c>
    </row>
    <row r="12" spans="1:6" x14ac:dyDescent="0.3">
      <c r="A12" s="61">
        <v>44169</v>
      </c>
      <c r="B12" s="62">
        <v>987059</v>
      </c>
      <c r="C12" s="33" t="s">
        <v>12</v>
      </c>
      <c r="D12" s="33" t="s">
        <v>151</v>
      </c>
      <c r="E12" s="34">
        <v>806.99</v>
      </c>
      <c r="F12" s="34">
        <v>806.99</v>
      </c>
    </row>
    <row r="13" spans="1:6" x14ac:dyDescent="0.3">
      <c r="A13" s="61">
        <v>44172</v>
      </c>
      <c r="B13" s="62">
        <v>19132</v>
      </c>
      <c r="C13" s="33" t="s">
        <v>1</v>
      </c>
      <c r="D13" s="40" t="s">
        <v>161</v>
      </c>
      <c r="E13" s="34">
        <v>774.16</v>
      </c>
      <c r="F13" s="34">
        <v>774.16</v>
      </c>
    </row>
    <row r="14" spans="1:6" x14ac:dyDescent="0.3">
      <c r="A14" s="61">
        <v>44172</v>
      </c>
      <c r="B14" s="62">
        <v>19133</v>
      </c>
      <c r="C14" s="33" t="s">
        <v>1</v>
      </c>
      <c r="D14" s="40" t="s">
        <v>161</v>
      </c>
      <c r="E14" s="34">
        <v>1564.78</v>
      </c>
      <c r="F14" s="34">
        <v>1564.78</v>
      </c>
    </row>
    <row r="15" spans="1:6" x14ac:dyDescent="0.3">
      <c r="A15" s="61">
        <v>44172</v>
      </c>
      <c r="B15" s="62">
        <v>62969690</v>
      </c>
      <c r="C15" s="33" t="s">
        <v>17</v>
      </c>
      <c r="D15" s="33" t="s">
        <v>160</v>
      </c>
      <c r="E15" s="34">
        <v>1974.62</v>
      </c>
      <c r="F15" s="34">
        <v>1974.62</v>
      </c>
    </row>
    <row r="16" spans="1:6" x14ac:dyDescent="0.3">
      <c r="A16" s="61">
        <v>44172</v>
      </c>
      <c r="B16" s="62">
        <v>62969689</v>
      </c>
      <c r="C16" s="33" t="s">
        <v>17</v>
      </c>
      <c r="D16" s="33" t="s">
        <v>160</v>
      </c>
      <c r="E16" s="34">
        <v>632.15</v>
      </c>
      <c r="F16" s="34">
        <v>632.15</v>
      </c>
    </row>
    <row r="17" spans="1:6" x14ac:dyDescent="0.3">
      <c r="A17" s="61">
        <v>44172</v>
      </c>
      <c r="B17" s="62">
        <v>62966474</v>
      </c>
      <c r="C17" s="33" t="s">
        <v>17</v>
      </c>
      <c r="D17" s="33" t="s">
        <v>160</v>
      </c>
      <c r="E17" s="34">
        <v>345.81</v>
      </c>
      <c r="F17" s="34">
        <v>345.81</v>
      </c>
    </row>
    <row r="18" spans="1:6" x14ac:dyDescent="0.3">
      <c r="A18" s="61">
        <v>44172</v>
      </c>
      <c r="B18" s="62">
        <v>62966475</v>
      </c>
      <c r="C18" s="33" t="s">
        <v>17</v>
      </c>
      <c r="D18" s="33" t="s">
        <v>160</v>
      </c>
      <c r="E18" s="34">
        <v>51.85</v>
      </c>
      <c r="F18" s="34">
        <v>51.85</v>
      </c>
    </row>
    <row r="19" spans="1:6" x14ac:dyDescent="0.3">
      <c r="A19" s="61">
        <v>44172</v>
      </c>
      <c r="B19" s="62">
        <v>63010452</v>
      </c>
      <c r="C19" s="33" t="s">
        <v>17</v>
      </c>
      <c r="D19" s="33" t="s">
        <v>160</v>
      </c>
      <c r="E19" s="34">
        <v>297.11</v>
      </c>
      <c r="F19" s="34">
        <v>297.11</v>
      </c>
    </row>
    <row r="20" spans="1:6" x14ac:dyDescent="0.3">
      <c r="A20" s="61">
        <v>44172</v>
      </c>
      <c r="B20" s="62">
        <v>63005246</v>
      </c>
      <c r="C20" s="33" t="s">
        <v>17</v>
      </c>
      <c r="D20" s="33" t="s">
        <v>160</v>
      </c>
      <c r="E20" s="34">
        <v>211.47</v>
      </c>
      <c r="F20" s="34">
        <v>211.47</v>
      </c>
    </row>
    <row r="21" spans="1:6" x14ac:dyDescent="0.3">
      <c r="A21" s="61">
        <v>44172</v>
      </c>
      <c r="B21" s="62">
        <v>62966473</v>
      </c>
      <c r="C21" s="33" t="s">
        <v>17</v>
      </c>
      <c r="D21" s="33" t="s">
        <v>160</v>
      </c>
      <c r="E21" s="34">
        <v>241.71</v>
      </c>
      <c r="F21" s="34">
        <v>241.71</v>
      </c>
    </row>
    <row r="22" spans="1:6" x14ac:dyDescent="0.3">
      <c r="A22" s="61">
        <v>44172</v>
      </c>
      <c r="B22" s="62">
        <v>429957</v>
      </c>
      <c r="C22" s="33" t="s">
        <v>14</v>
      </c>
      <c r="D22" s="40" t="s">
        <v>161</v>
      </c>
      <c r="E22" s="34">
        <v>2824.9</v>
      </c>
      <c r="F22" s="34">
        <v>2824.9</v>
      </c>
    </row>
    <row r="23" spans="1:6" x14ac:dyDescent="0.3">
      <c r="A23" s="61">
        <v>44172</v>
      </c>
      <c r="B23" s="62">
        <v>795</v>
      </c>
      <c r="C23" s="33" t="s">
        <v>13</v>
      </c>
      <c r="D23" s="40" t="s">
        <v>161</v>
      </c>
      <c r="E23" s="34">
        <v>80</v>
      </c>
      <c r="F23" s="34">
        <v>80</v>
      </c>
    </row>
    <row r="24" spans="1:6" x14ac:dyDescent="0.3">
      <c r="A24" s="61">
        <v>44172</v>
      </c>
      <c r="B24" s="62">
        <v>1202</v>
      </c>
      <c r="C24" s="33" t="s">
        <v>13</v>
      </c>
      <c r="D24" s="40" t="s">
        <v>161</v>
      </c>
      <c r="E24" s="34">
        <v>230</v>
      </c>
      <c r="F24" s="34">
        <v>230</v>
      </c>
    </row>
    <row r="25" spans="1:6" x14ac:dyDescent="0.3">
      <c r="A25" s="61">
        <v>44174</v>
      </c>
      <c r="B25" s="62">
        <v>729566</v>
      </c>
      <c r="C25" s="33" t="s">
        <v>11</v>
      </c>
      <c r="D25" s="33" t="s">
        <v>160</v>
      </c>
      <c r="E25" s="34">
        <v>47.98</v>
      </c>
      <c r="F25" s="34">
        <v>47.98</v>
      </c>
    </row>
    <row r="26" spans="1:6" x14ac:dyDescent="0.3">
      <c r="A26" s="61">
        <v>44174</v>
      </c>
      <c r="B26" s="62">
        <v>369564</v>
      </c>
      <c r="C26" s="33" t="s">
        <v>11</v>
      </c>
      <c r="D26" s="33" t="s">
        <v>160</v>
      </c>
      <c r="E26" s="34">
        <v>325.93</v>
      </c>
      <c r="F26" s="34">
        <v>325.93</v>
      </c>
    </row>
    <row r="27" spans="1:6" x14ac:dyDescent="0.3">
      <c r="A27" s="61">
        <v>44174</v>
      </c>
      <c r="B27" s="62">
        <v>8465</v>
      </c>
      <c r="C27" s="33" t="s">
        <v>6</v>
      </c>
      <c r="D27" s="33" t="s">
        <v>159</v>
      </c>
      <c r="E27" s="34">
        <v>611.09</v>
      </c>
      <c r="F27" s="34">
        <v>540.76</v>
      </c>
    </row>
    <row r="28" spans="1:6" x14ac:dyDescent="0.3">
      <c r="A28" s="61">
        <v>44174</v>
      </c>
      <c r="B28" s="62">
        <v>26624</v>
      </c>
      <c r="C28" s="33" t="s">
        <v>148</v>
      </c>
      <c r="D28" s="40" t="s">
        <v>161</v>
      </c>
      <c r="E28" s="34">
        <v>305</v>
      </c>
      <c r="F28" s="34">
        <v>153.56</v>
      </c>
    </row>
    <row r="29" spans="1:6" x14ac:dyDescent="0.3">
      <c r="A29" s="61">
        <v>44175</v>
      </c>
      <c r="B29" s="62">
        <v>69400</v>
      </c>
      <c r="C29" s="33" t="s">
        <v>16</v>
      </c>
      <c r="D29" s="33" t="s">
        <v>151</v>
      </c>
      <c r="E29" s="34">
        <v>431.32</v>
      </c>
      <c r="F29" s="34">
        <v>431.32</v>
      </c>
    </row>
    <row r="30" spans="1:6" x14ac:dyDescent="0.3">
      <c r="A30" s="61">
        <v>44177</v>
      </c>
      <c r="B30" s="62">
        <v>357293</v>
      </c>
      <c r="C30" s="33" t="s">
        <v>51</v>
      </c>
      <c r="D30" s="33" t="s">
        <v>160</v>
      </c>
      <c r="E30" s="34">
        <v>136.47999999999999</v>
      </c>
      <c r="F30" s="34">
        <v>136.47999999999999</v>
      </c>
    </row>
    <row r="31" spans="1:6" x14ac:dyDescent="0.3">
      <c r="A31" s="61">
        <v>44179</v>
      </c>
      <c r="B31" s="62">
        <v>9495</v>
      </c>
      <c r="C31" s="33" t="s">
        <v>0</v>
      </c>
      <c r="D31" s="33" t="s">
        <v>160</v>
      </c>
      <c r="E31" s="34">
        <v>246</v>
      </c>
      <c r="F31" s="34">
        <v>246</v>
      </c>
    </row>
    <row r="32" spans="1:6" s="60" customFormat="1" x14ac:dyDescent="0.3">
      <c r="A32" s="63">
        <v>44180</v>
      </c>
      <c r="B32" s="64">
        <v>323917</v>
      </c>
      <c r="C32" s="65" t="s">
        <v>2</v>
      </c>
      <c r="D32" s="33" t="s">
        <v>160</v>
      </c>
      <c r="E32" s="66">
        <v>643.70000000000005</v>
      </c>
      <c r="F32" s="66">
        <v>394.55</v>
      </c>
    </row>
    <row r="33" spans="1:6" s="60" customFormat="1" x14ac:dyDescent="0.3">
      <c r="A33" s="63">
        <v>44180</v>
      </c>
      <c r="B33" s="64"/>
      <c r="C33" s="17" t="s">
        <v>47</v>
      </c>
      <c r="D33" s="33" t="s">
        <v>164</v>
      </c>
      <c r="E33" s="11">
        <v>2354.4499999999998</v>
      </c>
      <c r="F33" s="11">
        <v>2354.4499999999998</v>
      </c>
    </row>
    <row r="34" spans="1:6" s="60" customFormat="1" x14ac:dyDescent="0.3">
      <c r="A34" s="63">
        <v>44180</v>
      </c>
      <c r="B34" s="64"/>
      <c r="C34" s="17" t="s">
        <v>32</v>
      </c>
      <c r="D34" s="33" t="s">
        <v>164</v>
      </c>
      <c r="E34" s="11">
        <v>1672.42</v>
      </c>
      <c r="F34" s="11">
        <v>1672.42</v>
      </c>
    </row>
    <row r="35" spans="1:6" s="60" customFormat="1" x14ac:dyDescent="0.3">
      <c r="A35" s="63">
        <v>44180</v>
      </c>
      <c r="B35" s="64"/>
      <c r="C35" s="17" t="s">
        <v>122</v>
      </c>
      <c r="D35" s="33" t="s">
        <v>164</v>
      </c>
      <c r="E35" s="11">
        <v>1928.99</v>
      </c>
      <c r="F35" s="11">
        <v>1928.99</v>
      </c>
    </row>
    <row r="36" spans="1:6" s="60" customFormat="1" x14ac:dyDescent="0.3">
      <c r="A36" s="63">
        <v>44180</v>
      </c>
      <c r="B36" s="64"/>
      <c r="C36" s="17" t="s">
        <v>42</v>
      </c>
      <c r="D36" s="33" t="s">
        <v>164</v>
      </c>
      <c r="E36" s="11">
        <v>1711.96</v>
      </c>
      <c r="F36" s="11">
        <v>1711.96</v>
      </c>
    </row>
    <row r="37" spans="1:6" s="60" customFormat="1" x14ac:dyDescent="0.3">
      <c r="A37" s="63">
        <v>44180</v>
      </c>
      <c r="B37" s="64"/>
      <c r="C37" s="17" t="s">
        <v>40</v>
      </c>
      <c r="D37" s="33" t="s">
        <v>164</v>
      </c>
      <c r="E37" s="11">
        <v>2485.5</v>
      </c>
      <c r="F37" s="11">
        <v>2485.5</v>
      </c>
    </row>
    <row r="38" spans="1:6" s="60" customFormat="1" x14ac:dyDescent="0.3">
      <c r="A38" s="63">
        <v>44180</v>
      </c>
      <c r="B38" s="64"/>
      <c r="C38" s="17" t="s">
        <v>20</v>
      </c>
      <c r="D38" s="33" t="s">
        <v>164</v>
      </c>
      <c r="E38" s="11">
        <v>1276.29</v>
      </c>
      <c r="F38" s="11">
        <v>1276.29</v>
      </c>
    </row>
    <row r="39" spans="1:6" s="60" customFormat="1" x14ac:dyDescent="0.3">
      <c r="A39" s="63">
        <v>44180</v>
      </c>
      <c r="B39" s="64"/>
      <c r="C39" s="17" t="s">
        <v>48</v>
      </c>
      <c r="D39" s="33" t="s">
        <v>164</v>
      </c>
      <c r="E39" s="11">
        <v>3274.2</v>
      </c>
      <c r="F39" s="11">
        <v>3274.2</v>
      </c>
    </row>
    <row r="40" spans="1:6" s="60" customFormat="1" x14ac:dyDescent="0.3">
      <c r="A40" s="63">
        <v>44180</v>
      </c>
      <c r="B40" s="64"/>
      <c r="C40" s="17" t="s">
        <v>49</v>
      </c>
      <c r="D40" s="33" t="s">
        <v>164</v>
      </c>
      <c r="E40" s="11">
        <v>1360.29</v>
      </c>
      <c r="F40" s="11">
        <v>1360.29</v>
      </c>
    </row>
    <row r="41" spans="1:6" s="60" customFormat="1" x14ac:dyDescent="0.3">
      <c r="A41" s="63">
        <v>44180</v>
      </c>
      <c r="B41" s="64"/>
      <c r="C41" s="17" t="s">
        <v>28</v>
      </c>
      <c r="D41" s="33" t="s">
        <v>164</v>
      </c>
      <c r="E41" s="11">
        <v>1624.63</v>
      </c>
      <c r="F41" s="11">
        <v>1624.63</v>
      </c>
    </row>
    <row r="42" spans="1:6" s="60" customFormat="1" x14ac:dyDescent="0.3">
      <c r="A42" s="63">
        <v>44180</v>
      </c>
      <c r="B42" s="64"/>
      <c r="C42" s="17" t="s">
        <v>9</v>
      </c>
      <c r="D42" s="33" t="s">
        <v>164</v>
      </c>
      <c r="E42" s="11">
        <v>1691.73</v>
      </c>
      <c r="F42" s="11">
        <v>1691.73</v>
      </c>
    </row>
    <row r="43" spans="1:6" s="60" customFormat="1" x14ac:dyDescent="0.3">
      <c r="A43" s="63">
        <v>44180</v>
      </c>
      <c r="B43" s="64"/>
      <c r="C43" s="17" t="s">
        <v>123</v>
      </c>
      <c r="D43" s="33" t="s">
        <v>164</v>
      </c>
      <c r="E43" s="11">
        <v>2578.27</v>
      </c>
      <c r="F43" s="11">
        <v>2578.27</v>
      </c>
    </row>
    <row r="44" spans="1:6" s="60" customFormat="1" x14ac:dyDescent="0.3">
      <c r="A44" s="63">
        <v>44180</v>
      </c>
      <c r="B44" s="64"/>
      <c r="C44" s="17" t="s">
        <v>21</v>
      </c>
      <c r="D44" s="33" t="s">
        <v>164</v>
      </c>
      <c r="E44" s="11">
        <v>3626.1</v>
      </c>
      <c r="F44" s="11">
        <v>3626.1</v>
      </c>
    </row>
    <row r="45" spans="1:6" s="60" customFormat="1" x14ac:dyDescent="0.3">
      <c r="A45" s="63">
        <v>44180</v>
      </c>
      <c r="B45" s="64"/>
      <c r="C45" s="17" t="s">
        <v>124</v>
      </c>
      <c r="D45" s="33" t="s">
        <v>164</v>
      </c>
      <c r="E45" s="11">
        <v>3989.5</v>
      </c>
      <c r="F45" s="11">
        <v>3989.5</v>
      </c>
    </row>
    <row r="46" spans="1:6" s="60" customFormat="1" x14ac:dyDescent="0.3">
      <c r="A46" s="63">
        <v>44180</v>
      </c>
      <c r="B46" s="64"/>
      <c r="C46" s="17" t="s">
        <v>125</v>
      </c>
      <c r="D46" s="33" t="s">
        <v>164</v>
      </c>
      <c r="E46" s="11">
        <v>1991.72</v>
      </c>
      <c r="F46" s="11">
        <v>1991.72</v>
      </c>
    </row>
    <row r="47" spans="1:6" s="60" customFormat="1" x14ac:dyDescent="0.3">
      <c r="A47" s="63">
        <v>44180</v>
      </c>
      <c r="B47" s="64"/>
      <c r="C47" s="17" t="s">
        <v>126</v>
      </c>
      <c r="D47" s="33" t="s">
        <v>164</v>
      </c>
      <c r="E47" s="11">
        <v>1857.07</v>
      </c>
      <c r="F47" s="11">
        <v>1857.07</v>
      </c>
    </row>
    <row r="48" spans="1:6" s="60" customFormat="1" x14ac:dyDescent="0.3">
      <c r="A48" s="63">
        <v>44180</v>
      </c>
      <c r="B48" s="64"/>
      <c r="C48" s="17" t="s">
        <v>43</v>
      </c>
      <c r="D48" s="33" t="s">
        <v>164</v>
      </c>
      <c r="E48" s="11">
        <v>1672.46</v>
      </c>
      <c r="F48" s="11">
        <v>1672.46</v>
      </c>
    </row>
    <row r="49" spans="1:6" s="60" customFormat="1" x14ac:dyDescent="0.3">
      <c r="A49" s="63">
        <v>44180</v>
      </c>
      <c r="B49" s="64"/>
      <c r="C49" s="17" t="s">
        <v>22</v>
      </c>
      <c r="D49" s="33" t="s">
        <v>164</v>
      </c>
      <c r="E49" s="11">
        <v>1570.75</v>
      </c>
      <c r="F49" s="11">
        <v>1570.75</v>
      </c>
    </row>
    <row r="50" spans="1:6" s="60" customFormat="1" x14ac:dyDescent="0.3">
      <c r="A50" s="63">
        <v>44180</v>
      </c>
      <c r="B50" s="64"/>
      <c r="C50" s="17" t="s">
        <v>33</v>
      </c>
      <c r="D50" s="33" t="s">
        <v>164</v>
      </c>
      <c r="E50" s="11">
        <v>1674.11</v>
      </c>
      <c r="F50" s="11">
        <v>1674.11</v>
      </c>
    </row>
    <row r="51" spans="1:6" s="60" customFormat="1" x14ac:dyDescent="0.3">
      <c r="A51" s="63">
        <v>44180</v>
      </c>
      <c r="B51" s="64"/>
      <c r="C51" s="17" t="s">
        <v>29</v>
      </c>
      <c r="D51" s="33" t="s">
        <v>164</v>
      </c>
      <c r="E51" s="11">
        <v>1533.57</v>
      </c>
      <c r="F51" s="11">
        <v>1533.57</v>
      </c>
    </row>
    <row r="52" spans="1:6" s="60" customFormat="1" x14ac:dyDescent="0.3">
      <c r="A52" s="63">
        <v>44180</v>
      </c>
      <c r="B52" s="64"/>
      <c r="C52" s="17" t="s">
        <v>23</v>
      </c>
      <c r="D52" s="33" t="s">
        <v>164</v>
      </c>
      <c r="E52" s="11">
        <v>2015.86</v>
      </c>
      <c r="F52" s="11">
        <v>2015.86</v>
      </c>
    </row>
    <row r="53" spans="1:6" s="60" customFormat="1" x14ac:dyDescent="0.3">
      <c r="A53" s="63">
        <v>44180</v>
      </c>
      <c r="B53" s="64"/>
      <c r="C53" s="17" t="s">
        <v>30</v>
      </c>
      <c r="D53" s="33" t="s">
        <v>164</v>
      </c>
      <c r="E53" s="11">
        <v>1567.52</v>
      </c>
      <c r="F53" s="11">
        <v>1567.52</v>
      </c>
    </row>
    <row r="54" spans="1:6" s="60" customFormat="1" x14ac:dyDescent="0.3">
      <c r="A54" s="63">
        <v>44180</v>
      </c>
      <c r="B54" s="64"/>
      <c r="C54" s="17" t="s">
        <v>24</v>
      </c>
      <c r="D54" s="33" t="s">
        <v>164</v>
      </c>
      <c r="E54" s="11">
        <v>2378.1799999999998</v>
      </c>
      <c r="F54" s="11">
        <v>2378.1799999999998</v>
      </c>
    </row>
    <row r="55" spans="1:6" s="60" customFormat="1" x14ac:dyDescent="0.3">
      <c r="A55" s="63">
        <v>44180</v>
      </c>
      <c r="B55" s="64"/>
      <c r="C55" s="17" t="s">
        <v>39</v>
      </c>
      <c r="D55" s="33" t="s">
        <v>164</v>
      </c>
      <c r="E55" s="11">
        <v>5417.8</v>
      </c>
      <c r="F55" s="11">
        <v>5417.8</v>
      </c>
    </row>
    <row r="56" spans="1:6" s="60" customFormat="1" x14ac:dyDescent="0.3">
      <c r="A56" s="63">
        <v>44180</v>
      </c>
      <c r="B56" s="64"/>
      <c r="C56" s="17" t="s">
        <v>5</v>
      </c>
      <c r="D56" s="33" t="s">
        <v>164</v>
      </c>
      <c r="E56" s="11">
        <v>2194.5500000000002</v>
      </c>
      <c r="F56" s="11">
        <v>2194.5500000000002</v>
      </c>
    </row>
    <row r="57" spans="1:6" s="60" customFormat="1" x14ac:dyDescent="0.3">
      <c r="A57" s="63">
        <v>44180</v>
      </c>
      <c r="B57" s="64"/>
      <c r="C57" s="17" t="s">
        <v>129</v>
      </c>
      <c r="D57" s="33" t="s">
        <v>164</v>
      </c>
      <c r="E57" s="11">
        <v>1976</v>
      </c>
      <c r="F57" s="11">
        <v>1976</v>
      </c>
    </row>
    <row r="58" spans="1:6" s="60" customFormat="1" x14ac:dyDescent="0.3">
      <c r="A58" s="63">
        <v>44180</v>
      </c>
      <c r="B58" s="64"/>
      <c r="C58" s="17" t="s">
        <v>18</v>
      </c>
      <c r="D58" s="33" t="s">
        <v>164</v>
      </c>
      <c r="E58" s="11">
        <v>1690.47</v>
      </c>
      <c r="F58" s="11">
        <v>1690.47</v>
      </c>
    </row>
    <row r="59" spans="1:6" s="60" customFormat="1" x14ac:dyDescent="0.3">
      <c r="A59" s="63">
        <v>44180</v>
      </c>
      <c r="B59" s="64"/>
      <c r="C59" s="17" t="s">
        <v>34</v>
      </c>
      <c r="D59" s="33" t="s">
        <v>164</v>
      </c>
      <c r="E59" s="11">
        <v>1762.77</v>
      </c>
      <c r="F59" s="11">
        <v>1762.77</v>
      </c>
    </row>
    <row r="60" spans="1:6" s="60" customFormat="1" x14ac:dyDescent="0.3">
      <c r="A60" s="63">
        <v>44180</v>
      </c>
      <c r="B60" s="64"/>
      <c r="C60" s="17" t="s">
        <v>35</v>
      </c>
      <c r="D60" s="33" t="s">
        <v>164</v>
      </c>
      <c r="E60" s="11">
        <v>267.5</v>
      </c>
      <c r="F60" s="11">
        <v>267.5</v>
      </c>
    </row>
    <row r="61" spans="1:6" s="60" customFormat="1" x14ac:dyDescent="0.3">
      <c r="A61" s="63">
        <v>44180</v>
      </c>
      <c r="B61" s="64"/>
      <c r="C61" s="17" t="s">
        <v>25</v>
      </c>
      <c r="D61" s="33" t="s">
        <v>164</v>
      </c>
      <c r="E61" s="11">
        <v>4150.8999999999996</v>
      </c>
      <c r="F61" s="11">
        <v>4150.8999999999996</v>
      </c>
    </row>
    <row r="62" spans="1:6" s="60" customFormat="1" x14ac:dyDescent="0.3">
      <c r="A62" s="63">
        <v>44180</v>
      </c>
      <c r="B62" s="64"/>
      <c r="C62" s="17" t="s">
        <v>44</v>
      </c>
      <c r="D62" s="33" t="s">
        <v>164</v>
      </c>
      <c r="E62" s="11">
        <v>1723.3</v>
      </c>
      <c r="F62" s="11">
        <v>1723.3</v>
      </c>
    </row>
    <row r="63" spans="1:6" s="60" customFormat="1" x14ac:dyDescent="0.3">
      <c r="A63" s="63">
        <v>44180</v>
      </c>
      <c r="B63" s="64"/>
      <c r="C63" s="17" t="s">
        <v>45</v>
      </c>
      <c r="D63" s="33" t="s">
        <v>164</v>
      </c>
      <c r="E63" s="11">
        <v>1855.08</v>
      </c>
      <c r="F63" s="11">
        <v>1855.08</v>
      </c>
    </row>
    <row r="64" spans="1:6" s="60" customFormat="1" x14ac:dyDescent="0.3">
      <c r="A64" s="63">
        <v>44180</v>
      </c>
      <c r="B64" s="64"/>
      <c r="C64" s="17" t="s">
        <v>46</v>
      </c>
      <c r="D64" s="33" t="s">
        <v>164</v>
      </c>
      <c r="E64" s="11">
        <v>203.33</v>
      </c>
      <c r="F64" s="11">
        <v>203.33</v>
      </c>
    </row>
    <row r="65" spans="1:6" s="60" customFormat="1" x14ac:dyDescent="0.3">
      <c r="A65" s="63">
        <v>44180</v>
      </c>
      <c r="B65" s="64"/>
      <c r="C65" s="17" t="s">
        <v>26</v>
      </c>
      <c r="D65" s="33" t="s">
        <v>164</v>
      </c>
      <c r="E65" s="11">
        <v>1864.91</v>
      </c>
      <c r="F65" s="11">
        <v>1864.91</v>
      </c>
    </row>
    <row r="66" spans="1:6" s="60" customFormat="1" x14ac:dyDescent="0.3">
      <c r="A66" s="63">
        <v>44180</v>
      </c>
      <c r="B66" s="64"/>
      <c r="C66" s="40" t="s">
        <v>36</v>
      </c>
      <c r="D66" s="33" t="s">
        <v>164</v>
      </c>
      <c r="E66" s="11">
        <v>1566.55</v>
      </c>
      <c r="F66" s="11">
        <v>1566.55</v>
      </c>
    </row>
    <row r="67" spans="1:6" s="60" customFormat="1" x14ac:dyDescent="0.3">
      <c r="A67" s="63">
        <v>44180</v>
      </c>
      <c r="B67" s="64"/>
      <c r="C67" s="40" t="s">
        <v>19</v>
      </c>
      <c r="D67" s="33" t="s">
        <v>164</v>
      </c>
      <c r="E67" s="11">
        <v>1310</v>
      </c>
      <c r="F67" s="11">
        <v>1310</v>
      </c>
    </row>
    <row r="68" spans="1:6" s="60" customFormat="1" x14ac:dyDescent="0.3">
      <c r="A68" s="63">
        <v>44180</v>
      </c>
      <c r="B68" s="64"/>
      <c r="C68" s="40" t="s">
        <v>37</v>
      </c>
      <c r="D68" s="33" t="s">
        <v>164</v>
      </c>
      <c r="E68" s="11">
        <v>1492.11</v>
      </c>
      <c r="F68" s="11">
        <v>1492.11</v>
      </c>
    </row>
    <row r="69" spans="1:6" s="60" customFormat="1" x14ac:dyDescent="0.3">
      <c r="A69" s="63">
        <v>44180</v>
      </c>
      <c r="B69" s="64"/>
      <c r="C69" s="40" t="s">
        <v>50</v>
      </c>
      <c r="D69" s="33" t="s">
        <v>164</v>
      </c>
      <c r="E69" s="11">
        <v>1658.09</v>
      </c>
      <c r="F69" s="11">
        <v>1658.09</v>
      </c>
    </row>
    <row r="70" spans="1:6" s="60" customFormat="1" x14ac:dyDescent="0.3">
      <c r="A70" s="63">
        <v>44180</v>
      </c>
      <c r="B70" s="64"/>
      <c r="C70" s="40" t="s">
        <v>38</v>
      </c>
      <c r="D70" s="33" t="s">
        <v>164</v>
      </c>
      <c r="E70" s="11">
        <v>3210</v>
      </c>
      <c r="F70" s="11">
        <v>3210</v>
      </c>
    </row>
    <row r="71" spans="1:6" s="60" customFormat="1" x14ac:dyDescent="0.3">
      <c r="A71" s="63">
        <v>44180</v>
      </c>
      <c r="B71" s="64"/>
      <c r="C71" s="40" t="s">
        <v>31</v>
      </c>
      <c r="D71" s="33" t="s">
        <v>164</v>
      </c>
      <c r="E71" s="11">
        <v>1617.34</v>
      </c>
      <c r="F71" s="11">
        <v>1617.34</v>
      </c>
    </row>
    <row r="72" spans="1:6" s="60" customFormat="1" x14ac:dyDescent="0.3">
      <c r="A72" s="63">
        <v>44180</v>
      </c>
      <c r="B72" s="64"/>
      <c r="C72" s="40" t="s">
        <v>41</v>
      </c>
      <c r="D72" s="33" t="s">
        <v>164</v>
      </c>
      <c r="E72" s="11">
        <v>1541.42</v>
      </c>
      <c r="F72" s="11">
        <v>1541.42</v>
      </c>
    </row>
    <row r="73" spans="1:6" s="60" customFormat="1" x14ac:dyDescent="0.3">
      <c r="A73" s="63">
        <v>44180</v>
      </c>
      <c r="B73" s="64"/>
      <c r="C73" s="40" t="s">
        <v>27</v>
      </c>
      <c r="D73" s="33" t="s">
        <v>164</v>
      </c>
      <c r="E73" s="11">
        <v>2000</v>
      </c>
      <c r="F73" s="11">
        <v>2000</v>
      </c>
    </row>
    <row r="74" spans="1:6" s="60" customFormat="1" x14ac:dyDescent="0.3">
      <c r="A74" s="63">
        <v>44180</v>
      </c>
      <c r="B74" s="64"/>
      <c r="C74" s="40" t="s">
        <v>127</v>
      </c>
      <c r="D74" s="33" t="s">
        <v>164</v>
      </c>
      <c r="E74" s="11">
        <v>1816.88</v>
      </c>
      <c r="F74" s="11">
        <v>1816.88</v>
      </c>
    </row>
    <row r="75" spans="1:6" x14ac:dyDescent="0.3">
      <c r="A75" s="61">
        <v>44183</v>
      </c>
      <c r="B75" s="62"/>
      <c r="C75" s="33" t="s">
        <v>52</v>
      </c>
      <c r="D75" s="33" t="s">
        <v>151</v>
      </c>
      <c r="E75" s="34">
        <v>10033.959999999999</v>
      </c>
      <c r="F75" s="34">
        <v>10033.959999999999</v>
      </c>
    </row>
    <row r="76" spans="1:6" s="60" customFormat="1" x14ac:dyDescent="0.3">
      <c r="A76" s="63">
        <v>44186</v>
      </c>
      <c r="B76" s="64">
        <v>831253</v>
      </c>
      <c r="C76" s="65" t="s">
        <v>149</v>
      </c>
      <c r="D76" s="33" t="s">
        <v>151</v>
      </c>
      <c r="E76" s="66">
        <v>11248.24</v>
      </c>
      <c r="F76" s="66">
        <v>11248.24</v>
      </c>
    </row>
    <row r="77" spans="1:6" s="60" customFormat="1" x14ac:dyDescent="0.3">
      <c r="A77" s="63">
        <v>44188</v>
      </c>
      <c r="B77" s="64"/>
      <c r="C77" s="17" t="s">
        <v>47</v>
      </c>
      <c r="D77" s="33" t="s">
        <v>151</v>
      </c>
      <c r="E77" s="11">
        <v>2056.0700000000002</v>
      </c>
      <c r="F77" s="11">
        <v>2056.0700000000002</v>
      </c>
    </row>
    <row r="78" spans="1:6" s="60" customFormat="1" x14ac:dyDescent="0.3">
      <c r="A78" s="63">
        <v>44188</v>
      </c>
      <c r="B78" s="64"/>
      <c r="C78" s="17" t="s">
        <v>122</v>
      </c>
      <c r="D78" s="33" t="s">
        <v>151</v>
      </c>
      <c r="E78" s="11">
        <v>1691.38</v>
      </c>
      <c r="F78" s="11">
        <v>1691.38</v>
      </c>
    </row>
    <row r="79" spans="1:6" s="60" customFormat="1" x14ac:dyDescent="0.3">
      <c r="A79" s="63">
        <v>44188</v>
      </c>
      <c r="B79" s="64"/>
      <c r="C79" s="17" t="s">
        <v>42</v>
      </c>
      <c r="D79" s="33" t="s">
        <v>151</v>
      </c>
      <c r="E79" s="11">
        <v>1793.97</v>
      </c>
      <c r="F79" s="11">
        <v>1793.97</v>
      </c>
    </row>
    <row r="80" spans="1:6" s="60" customFormat="1" x14ac:dyDescent="0.3">
      <c r="A80" s="63">
        <v>44188</v>
      </c>
      <c r="B80" s="64"/>
      <c r="C80" s="17" t="s">
        <v>40</v>
      </c>
      <c r="D80" s="33" t="s">
        <v>151</v>
      </c>
      <c r="E80" s="11">
        <v>2386.77</v>
      </c>
      <c r="F80" s="11">
        <v>2386.77</v>
      </c>
    </row>
    <row r="81" spans="1:6" s="60" customFormat="1" x14ac:dyDescent="0.3">
      <c r="A81" s="63">
        <v>44188</v>
      </c>
      <c r="B81" s="64"/>
      <c r="C81" s="17" t="s">
        <v>20</v>
      </c>
      <c r="D81" s="33" t="s">
        <v>151</v>
      </c>
      <c r="E81" s="11">
        <v>1344.01</v>
      </c>
      <c r="F81" s="11">
        <v>1344.01</v>
      </c>
    </row>
    <row r="82" spans="1:6" s="60" customFormat="1" x14ac:dyDescent="0.3">
      <c r="A82" s="63">
        <v>44188</v>
      </c>
      <c r="B82" s="64"/>
      <c r="C82" s="17" t="s">
        <v>48</v>
      </c>
      <c r="D82" s="33" t="s">
        <v>151</v>
      </c>
      <c r="E82" s="11">
        <v>3698.52</v>
      </c>
      <c r="F82" s="11">
        <v>3698.52</v>
      </c>
    </row>
    <row r="83" spans="1:6" s="60" customFormat="1" x14ac:dyDescent="0.3">
      <c r="A83" s="63">
        <v>44188</v>
      </c>
      <c r="B83" s="64"/>
      <c r="C83" s="17" t="s">
        <v>49</v>
      </c>
      <c r="D83" s="33" t="s">
        <v>151</v>
      </c>
      <c r="E83" s="11">
        <v>2002.62</v>
      </c>
      <c r="F83" s="11">
        <v>2002.62</v>
      </c>
    </row>
    <row r="84" spans="1:6" s="60" customFormat="1" x14ac:dyDescent="0.3">
      <c r="A84" s="63">
        <v>44188</v>
      </c>
      <c r="B84" s="64"/>
      <c r="C84" s="17" t="s">
        <v>28</v>
      </c>
      <c r="D84" s="33" t="s">
        <v>151</v>
      </c>
      <c r="E84" s="11">
        <v>1767.59</v>
      </c>
      <c r="F84" s="11">
        <v>1767.59</v>
      </c>
    </row>
    <row r="85" spans="1:6" s="60" customFormat="1" x14ac:dyDescent="0.3">
      <c r="A85" s="63">
        <v>44188</v>
      </c>
      <c r="B85" s="64"/>
      <c r="C85" s="17" t="s">
        <v>9</v>
      </c>
      <c r="D85" s="33" t="s">
        <v>151</v>
      </c>
      <c r="E85" s="11">
        <v>2094.33</v>
      </c>
      <c r="F85" s="11">
        <v>2094.33</v>
      </c>
    </row>
    <row r="86" spans="1:6" s="60" customFormat="1" x14ac:dyDescent="0.3">
      <c r="A86" s="63">
        <v>44188</v>
      </c>
      <c r="B86" s="64"/>
      <c r="C86" s="17" t="s">
        <v>123</v>
      </c>
      <c r="D86" s="33" t="s">
        <v>151</v>
      </c>
      <c r="E86" s="11">
        <v>2388.8000000000002</v>
      </c>
      <c r="F86" s="11">
        <v>2388.8000000000002</v>
      </c>
    </row>
    <row r="87" spans="1:6" s="60" customFormat="1" x14ac:dyDescent="0.3">
      <c r="A87" s="63">
        <v>44188</v>
      </c>
      <c r="B87" s="64"/>
      <c r="C87" s="17" t="s">
        <v>21</v>
      </c>
      <c r="D87" s="33" t="s">
        <v>151</v>
      </c>
      <c r="E87" s="11">
        <v>4095.63</v>
      </c>
      <c r="F87" s="11">
        <v>4095.63</v>
      </c>
    </row>
    <row r="88" spans="1:6" s="60" customFormat="1" x14ac:dyDescent="0.3">
      <c r="A88" s="63">
        <v>44188</v>
      </c>
      <c r="B88" s="64"/>
      <c r="C88" s="17" t="s">
        <v>124</v>
      </c>
      <c r="D88" s="33" t="s">
        <v>151</v>
      </c>
      <c r="E88" s="11">
        <v>3989.64</v>
      </c>
      <c r="F88" s="11">
        <v>3989.64</v>
      </c>
    </row>
    <row r="89" spans="1:6" s="60" customFormat="1" x14ac:dyDescent="0.3">
      <c r="A89" s="63">
        <v>44188</v>
      </c>
      <c r="B89" s="64"/>
      <c r="C89" s="17" t="s">
        <v>125</v>
      </c>
      <c r="D89" s="33" t="s">
        <v>151</v>
      </c>
      <c r="E89" s="11">
        <v>2242.58</v>
      </c>
      <c r="F89" s="11">
        <v>2242.58</v>
      </c>
    </row>
    <row r="90" spans="1:6" s="60" customFormat="1" x14ac:dyDescent="0.3">
      <c r="A90" s="63">
        <v>44188</v>
      </c>
      <c r="B90" s="64"/>
      <c r="C90" s="17" t="s">
        <v>126</v>
      </c>
      <c r="D90" s="33" t="s">
        <v>151</v>
      </c>
      <c r="E90" s="11">
        <v>2177.02</v>
      </c>
      <c r="F90" s="11">
        <v>2177.02</v>
      </c>
    </row>
    <row r="91" spans="1:6" s="60" customFormat="1" x14ac:dyDescent="0.3">
      <c r="A91" s="63">
        <v>44188</v>
      </c>
      <c r="B91" s="64"/>
      <c r="C91" s="17" t="s">
        <v>33</v>
      </c>
      <c r="D91" s="33" t="s">
        <v>151</v>
      </c>
      <c r="E91" s="11">
        <v>1811.68</v>
      </c>
      <c r="F91" s="11">
        <v>1811.68</v>
      </c>
    </row>
    <row r="92" spans="1:6" s="60" customFormat="1" x14ac:dyDescent="0.3">
      <c r="A92" s="63">
        <v>44188</v>
      </c>
      <c r="B92" s="64"/>
      <c r="C92" s="17" t="s">
        <v>29</v>
      </c>
      <c r="D92" s="33" t="s">
        <v>151</v>
      </c>
      <c r="E92" s="11">
        <v>1485.01</v>
      </c>
      <c r="F92" s="11">
        <v>1485.01</v>
      </c>
    </row>
    <row r="93" spans="1:6" s="60" customFormat="1" x14ac:dyDescent="0.3">
      <c r="A93" s="63">
        <v>44188</v>
      </c>
      <c r="B93" s="64"/>
      <c r="C93" s="17" t="s">
        <v>23</v>
      </c>
      <c r="D93" s="33" t="s">
        <v>151</v>
      </c>
      <c r="E93" s="11">
        <v>1992.4</v>
      </c>
      <c r="F93" s="11">
        <v>1992.4</v>
      </c>
    </row>
    <row r="94" spans="1:6" s="60" customFormat="1" x14ac:dyDescent="0.3">
      <c r="A94" s="63">
        <v>44188</v>
      </c>
      <c r="B94" s="64"/>
      <c r="C94" s="17" t="s">
        <v>30</v>
      </c>
      <c r="D94" s="33" t="s">
        <v>151</v>
      </c>
      <c r="E94" s="11">
        <v>1664.72</v>
      </c>
      <c r="F94" s="11">
        <v>1664.72</v>
      </c>
    </row>
    <row r="95" spans="1:6" s="60" customFormat="1" x14ac:dyDescent="0.3">
      <c r="A95" s="63">
        <v>44188</v>
      </c>
      <c r="B95" s="64"/>
      <c r="C95" s="17" t="s">
        <v>24</v>
      </c>
      <c r="D95" s="33" t="s">
        <v>151</v>
      </c>
      <c r="E95" s="11">
        <v>2506.23</v>
      </c>
      <c r="F95" s="11">
        <v>2506.23</v>
      </c>
    </row>
    <row r="96" spans="1:6" s="60" customFormat="1" x14ac:dyDescent="0.3">
      <c r="A96" s="63">
        <v>44188</v>
      </c>
      <c r="B96" s="64"/>
      <c r="C96" s="17" t="s">
        <v>39</v>
      </c>
      <c r="D96" s="33" t="s">
        <v>151</v>
      </c>
      <c r="E96" s="11">
        <v>5418.37</v>
      </c>
      <c r="F96" s="11">
        <v>5418.37</v>
      </c>
    </row>
    <row r="97" spans="1:6" s="60" customFormat="1" x14ac:dyDescent="0.3">
      <c r="A97" s="63">
        <v>44188</v>
      </c>
      <c r="B97" s="64"/>
      <c r="C97" s="17" t="s">
        <v>5</v>
      </c>
      <c r="D97" s="33" t="s">
        <v>151</v>
      </c>
      <c r="E97" s="11">
        <v>2859.76</v>
      </c>
      <c r="F97" s="11">
        <v>2859.76</v>
      </c>
    </row>
    <row r="98" spans="1:6" s="60" customFormat="1" x14ac:dyDescent="0.3">
      <c r="A98" s="63">
        <v>44188</v>
      </c>
      <c r="B98" s="64"/>
      <c r="C98" s="17" t="s">
        <v>18</v>
      </c>
      <c r="D98" s="33" t="s">
        <v>151</v>
      </c>
      <c r="E98" s="11">
        <v>1962.98</v>
      </c>
      <c r="F98" s="11">
        <v>1962.98</v>
      </c>
    </row>
    <row r="99" spans="1:6" s="60" customFormat="1" x14ac:dyDescent="0.3">
      <c r="A99" s="63">
        <v>44188</v>
      </c>
      <c r="B99" s="64"/>
      <c r="C99" s="17" t="s">
        <v>34</v>
      </c>
      <c r="D99" s="33" t="s">
        <v>151</v>
      </c>
      <c r="E99" s="11">
        <v>2134.38</v>
      </c>
      <c r="F99" s="11">
        <v>2134.38</v>
      </c>
    </row>
    <row r="100" spans="1:6" s="60" customFormat="1" x14ac:dyDescent="0.3">
      <c r="A100" s="63">
        <v>44188</v>
      </c>
      <c r="B100" s="64"/>
      <c r="C100" s="17" t="s">
        <v>35</v>
      </c>
      <c r="D100" s="33" t="s">
        <v>151</v>
      </c>
      <c r="E100" s="11">
        <v>2568.35</v>
      </c>
      <c r="F100" s="11">
        <v>2568.35</v>
      </c>
    </row>
    <row r="101" spans="1:6" s="60" customFormat="1" x14ac:dyDescent="0.3">
      <c r="A101" s="63">
        <v>44188</v>
      </c>
      <c r="B101" s="64"/>
      <c r="C101" s="17" t="s">
        <v>25</v>
      </c>
      <c r="D101" s="33" t="s">
        <v>151</v>
      </c>
      <c r="E101" s="11">
        <v>4703.2700000000004</v>
      </c>
      <c r="F101" s="11">
        <v>4703.2700000000004</v>
      </c>
    </row>
    <row r="102" spans="1:6" s="60" customFormat="1" x14ac:dyDescent="0.3">
      <c r="A102" s="63">
        <v>44188</v>
      </c>
      <c r="B102" s="64"/>
      <c r="C102" s="17" t="s">
        <v>44</v>
      </c>
      <c r="D102" s="33" t="s">
        <v>151</v>
      </c>
      <c r="E102" s="11">
        <v>1706.34</v>
      </c>
      <c r="F102" s="11">
        <v>1706.34</v>
      </c>
    </row>
    <row r="103" spans="1:6" s="60" customFormat="1" x14ac:dyDescent="0.3">
      <c r="A103" s="63">
        <v>44188</v>
      </c>
      <c r="B103" s="64"/>
      <c r="C103" s="17" t="s">
        <v>46</v>
      </c>
      <c r="D103" s="33" t="s">
        <v>151</v>
      </c>
      <c r="E103" s="11">
        <v>1220.8699999999999</v>
      </c>
      <c r="F103" s="11">
        <v>1220.8699999999999</v>
      </c>
    </row>
    <row r="104" spans="1:6" s="60" customFormat="1" x14ac:dyDescent="0.3">
      <c r="A104" s="63">
        <v>44188</v>
      </c>
      <c r="B104" s="64"/>
      <c r="C104" s="17" t="s">
        <v>26</v>
      </c>
      <c r="D104" s="33" t="s">
        <v>151</v>
      </c>
      <c r="E104" s="11">
        <v>1882.03</v>
      </c>
      <c r="F104" s="11">
        <v>1882.03</v>
      </c>
    </row>
    <row r="105" spans="1:6" s="60" customFormat="1" x14ac:dyDescent="0.3">
      <c r="A105" s="63">
        <v>44188</v>
      </c>
      <c r="B105" s="64"/>
      <c r="C105" s="40" t="s">
        <v>19</v>
      </c>
      <c r="D105" s="33" t="s">
        <v>151</v>
      </c>
      <c r="E105" s="11">
        <v>1470.97</v>
      </c>
      <c r="F105" s="11">
        <v>1470.97</v>
      </c>
    </row>
    <row r="106" spans="1:6" s="60" customFormat="1" x14ac:dyDescent="0.3">
      <c r="A106" s="63">
        <v>44188</v>
      </c>
      <c r="B106" s="64"/>
      <c r="C106" s="40" t="s">
        <v>37</v>
      </c>
      <c r="D106" s="33" t="s">
        <v>151</v>
      </c>
      <c r="E106" s="11">
        <v>1590.65</v>
      </c>
      <c r="F106" s="11">
        <v>1590.65</v>
      </c>
    </row>
    <row r="107" spans="1:6" s="60" customFormat="1" x14ac:dyDescent="0.3">
      <c r="A107" s="63">
        <v>44188</v>
      </c>
      <c r="B107" s="64"/>
      <c r="C107" s="40" t="s">
        <v>50</v>
      </c>
      <c r="D107" s="33" t="s">
        <v>151</v>
      </c>
      <c r="E107" s="11">
        <v>1608.45</v>
      </c>
      <c r="F107" s="11">
        <v>1608.45</v>
      </c>
    </row>
    <row r="108" spans="1:6" s="60" customFormat="1" x14ac:dyDescent="0.3">
      <c r="A108" s="63">
        <v>44188</v>
      </c>
      <c r="B108" s="64"/>
      <c r="C108" s="40" t="s">
        <v>38</v>
      </c>
      <c r="D108" s="33" t="s">
        <v>151</v>
      </c>
      <c r="E108" s="11">
        <v>3566.92</v>
      </c>
      <c r="F108" s="11">
        <v>3566.92</v>
      </c>
    </row>
    <row r="109" spans="1:6" s="60" customFormat="1" x14ac:dyDescent="0.3">
      <c r="A109" s="63">
        <v>44188</v>
      </c>
      <c r="B109" s="64"/>
      <c r="C109" s="40" t="s">
        <v>31</v>
      </c>
      <c r="D109" s="33" t="s">
        <v>151</v>
      </c>
      <c r="E109" s="11">
        <v>1640.47</v>
      </c>
      <c r="F109" s="11">
        <v>1640.47</v>
      </c>
    </row>
    <row r="110" spans="1:6" s="60" customFormat="1" x14ac:dyDescent="0.3">
      <c r="A110" s="63">
        <v>44188</v>
      </c>
      <c r="B110" s="64"/>
      <c r="C110" s="40" t="s">
        <v>41</v>
      </c>
      <c r="D110" s="33" t="s">
        <v>151</v>
      </c>
      <c r="E110" s="11">
        <v>1500.51</v>
      </c>
      <c r="F110" s="11">
        <v>1500.51</v>
      </c>
    </row>
    <row r="111" spans="1:6" s="60" customFormat="1" x14ac:dyDescent="0.3">
      <c r="A111" s="63">
        <v>44188</v>
      </c>
      <c r="B111" s="64"/>
      <c r="C111" s="40" t="s">
        <v>27</v>
      </c>
      <c r="D111" s="33" t="s">
        <v>151</v>
      </c>
      <c r="E111" s="11">
        <v>2089.21</v>
      </c>
      <c r="F111" s="11">
        <v>2089.21</v>
      </c>
    </row>
    <row r="112" spans="1:6" x14ac:dyDescent="0.3">
      <c r="A112" s="68"/>
      <c r="B112" s="62"/>
      <c r="C112" s="40"/>
      <c r="D112" s="40"/>
      <c r="E112" s="41">
        <f>SUM(E5:E111)</f>
        <v>210421.91</v>
      </c>
      <c r="F112" s="41">
        <f>SUM(F5:F111)</f>
        <v>208248.95999999999</v>
      </c>
    </row>
    <row r="113" spans="1:6" x14ac:dyDescent="0.3">
      <c r="A113" s="69" t="s">
        <v>152</v>
      </c>
      <c r="B113" s="67"/>
      <c r="C113" s="48"/>
      <c r="D113" s="70">
        <f>COUNT(A5:A111)</f>
        <v>107</v>
      </c>
    </row>
    <row r="114" spans="1:6" x14ac:dyDescent="0.3">
      <c r="A114" s="71" t="s">
        <v>153</v>
      </c>
      <c r="B114" s="67"/>
      <c r="C114" s="48"/>
      <c r="D114" s="72">
        <f>E112</f>
        <v>210421.91</v>
      </c>
    </row>
    <row r="115" spans="1:6" x14ac:dyDescent="0.3">
      <c r="A115" s="71" t="s">
        <v>154</v>
      </c>
      <c r="B115" s="67"/>
      <c r="C115" s="48"/>
      <c r="D115" s="72">
        <f>F112</f>
        <v>208248.95999999999</v>
      </c>
    </row>
    <row r="116" spans="1:6" x14ac:dyDescent="0.3">
      <c r="A116" s="48"/>
      <c r="B116" s="67"/>
      <c r="C116" s="48"/>
      <c r="D116" s="48"/>
    </row>
    <row r="117" spans="1:6" x14ac:dyDescent="0.3">
      <c r="A117" s="73" t="s">
        <v>155</v>
      </c>
      <c r="B117" s="74"/>
      <c r="C117" s="75"/>
      <c r="D117" s="76"/>
      <c r="E117" s="29"/>
      <c r="F117" s="29"/>
    </row>
    <row r="118" spans="1:6" x14ac:dyDescent="0.3">
      <c r="A118" s="73" t="s">
        <v>156</v>
      </c>
      <c r="B118" s="74"/>
      <c r="C118" s="75"/>
      <c r="D118" s="76"/>
      <c r="E118" s="29"/>
      <c r="F118" s="29"/>
    </row>
    <row r="119" spans="1:6" x14ac:dyDescent="0.3">
      <c r="A119" s="73" t="s">
        <v>157</v>
      </c>
      <c r="B119" s="74"/>
      <c r="C119" s="75"/>
      <c r="D119" s="76"/>
      <c r="E119" s="29"/>
      <c r="F119" s="29"/>
    </row>
    <row r="120" spans="1:6" x14ac:dyDescent="0.3">
      <c r="A120" s="73"/>
      <c r="B120" s="74"/>
      <c r="C120" s="75"/>
      <c r="D120" s="76"/>
      <c r="E120" s="29"/>
      <c r="F120" s="29"/>
    </row>
    <row r="121" spans="1:6" x14ac:dyDescent="0.3">
      <c r="A121" s="77" t="s">
        <v>158</v>
      </c>
      <c r="B121" s="78"/>
      <c r="C121" s="47"/>
      <c r="D121" s="47"/>
      <c r="E121" s="29"/>
      <c r="F121" s="29"/>
    </row>
    <row r="122" spans="1:6" x14ac:dyDescent="0.3">
      <c r="A122" s="77"/>
      <c r="B122" s="78"/>
      <c r="C122" s="47"/>
      <c r="D122" s="47"/>
      <c r="E122" s="29"/>
      <c r="F122" s="29"/>
    </row>
    <row r="123" spans="1:6" x14ac:dyDescent="0.3">
      <c r="A123" s="77"/>
      <c r="B123" s="78"/>
      <c r="C123" s="47"/>
      <c r="D123" s="47"/>
      <c r="E123" s="29"/>
      <c r="F123" s="29"/>
    </row>
    <row r="124" spans="1:6" x14ac:dyDescent="0.3">
      <c r="A124" s="77"/>
      <c r="B124" s="78"/>
      <c r="C124" s="47"/>
      <c r="D124" s="47"/>
      <c r="E124" s="29"/>
      <c r="F124" s="29"/>
    </row>
    <row r="125" spans="1:6" x14ac:dyDescent="0.3">
      <c r="A125" s="79"/>
      <c r="B125" s="49" t="s">
        <v>132</v>
      </c>
      <c r="C125" s="80"/>
      <c r="D125" s="50" t="s">
        <v>133</v>
      </c>
      <c r="E125" s="29"/>
      <c r="F125" s="29"/>
    </row>
    <row r="126" spans="1:6" x14ac:dyDescent="0.3">
      <c r="A126" s="47"/>
      <c r="B126" s="51" t="s">
        <v>134</v>
      </c>
      <c r="C126" s="80"/>
      <c r="D126" s="52" t="s">
        <v>135</v>
      </c>
      <c r="E126" s="29"/>
      <c r="F126" s="29"/>
    </row>
    <row r="127" spans="1:6" x14ac:dyDescent="0.3">
      <c r="A127" s="47"/>
      <c r="B127" s="51" t="s">
        <v>136</v>
      </c>
      <c r="C127" s="80"/>
      <c r="D127" s="52" t="s">
        <v>137</v>
      </c>
      <c r="E127" s="29"/>
      <c r="F127" s="29"/>
    </row>
    <row r="128" spans="1:6" x14ac:dyDescent="0.3">
      <c r="A128" s="48"/>
      <c r="B128" s="67"/>
      <c r="C128" s="48"/>
      <c r="D128" s="48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4"/>
  <sheetViews>
    <sheetView topLeftCell="A145" workbookViewId="0">
      <selection activeCell="B163" sqref="B163"/>
    </sheetView>
  </sheetViews>
  <sheetFormatPr defaultRowHeight="14.4" x14ac:dyDescent="0.3"/>
  <cols>
    <col min="1" max="1" width="11" style="29" bestFit="1" customWidth="1"/>
    <col min="2" max="2" width="71.109375" style="29" customWidth="1"/>
    <col min="3" max="3" width="10.44140625" style="31" bestFit="1" customWidth="1"/>
    <col min="4" max="5" width="10.44140625" style="31" customWidth="1"/>
    <col min="6" max="16384" width="8.88671875" style="29"/>
  </cols>
  <sheetData>
    <row r="1" spans="1:5" x14ac:dyDescent="0.3">
      <c r="A1" s="6" t="s">
        <v>53</v>
      </c>
      <c r="B1" s="5"/>
      <c r="C1" s="6"/>
      <c r="D1" s="6"/>
      <c r="E1" s="4"/>
    </row>
    <row r="2" spans="1:5" x14ac:dyDescent="0.3">
      <c r="A2" s="3"/>
      <c r="B2" s="2"/>
      <c r="C2" s="15"/>
      <c r="D2" s="4"/>
      <c r="E2" s="4"/>
    </row>
    <row r="3" spans="1:5" x14ac:dyDescent="0.3">
      <c r="A3" s="6" t="s">
        <v>74</v>
      </c>
      <c r="B3" s="5"/>
      <c r="C3" s="6"/>
      <c r="D3" s="6"/>
      <c r="E3" s="4"/>
    </row>
    <row r="4" spans="1:5" x14ac:dyDescent="0.3">
      <c r="A4" s="6" t="s">
        <v>54</v>
      </c>
      <c r="B4" s="5"/>
      <c r="C4" s="6"/>
      <c r="D4" s="6"/>
      <c r="E4" s="4"/>
    </row>
    <row r="5" spans="1:5" x14ac:dyDescent="0.3">
      <c r="A5" s="3"/>
      <c r="B5" s="2"/>
      <c r="C5" s="15"/>
      <c r="D5" s="4"/>
      <c r="E5" s="4"/>
    </row>
    <row r="6" spans="1:5" x14ac:dyDescent="0.3">
      <c r="A6" s="13" t="s">
        <v>55</v>
      </c>
      <c r="B6" s="10"/>
      <c r="C6" s="15"/>
      <c r="D6" s="4"/>
      <c r="E6" s="14" t="s">
        <v>56</v>
      </c>
    </row>
    <row r="7" spans="1:5" x14ac:dyDescent="0.3">
      <c r="A7" s="13" t="s">
        <v>57</v>
      </c>
      <c r="B7" s="2"/>
      <c r="C7" s="15"/>
      <c r="D7" s="4"/>
      <c r="E7" s="14" t="s">
        <v>58</v>
      </c>
    </row>
    <row r="8" spans="1:5" x14ac:dyDescent="0.3">
      <c r="A8" s="13" t="s">
        <v>59</v>
      </c>
      <c r="B8" s="2"/>
      <c r="C8" s="15"/>
      <c r="D8" s="4"/>
      <c r="E8" s="14" t="s">
        <v>60</v>
      </c>
    </row>
    <row r="9" spans="1:5" x14ac:dyDescent="0.3">
      <c r="A9" s="1" t="s">
        <v>61</v>
      </c>
      <c r="B9" s="2"/>
      <c r="C9" s="4"/>
      <c r="D9" s="4"/>
      <c r="E9" s="14" t="s">
        <v>62</v>
      </c>
    </row>
    <row r="10" spans="1:5" x14ac:dyDescent="0.3">
      <c r="A10" s="13" t="s">
        <v>63</v>
      </c>
      <c r="B10" s="10"/>
      <c r="C10" s="4"/>
      <c r="D10" s="4"/>
      <c r="E10" s="8" t="s">
        <v>64</v>
      </c>
    </row>
    <row r="11" spans="1:5" x14ac:dyDescent="0.3">
      <c r="A11" s="13" t="s">
        <v>65</v>
      </c>
      <c r="B11" s="10"/>
      <c r="C11" s="4"/>
      <c r="D11" s="4"/>
      <c r="E11" s="7" t="s">
        <v>66</v>
      </c>
    </row>
    <row r="12" spans="1:5" x14ac:dyDescent="0.3">
      <c r="A12" s="9" t="s">
        <v>67</v>
      </c>
      <c r="B12" s="27"/>
      <c r="C12" s="25"/>
      <c r="D12" s="25"/>
      <c r="E12" s="27"/>
    </row>
    <row r="13" spans="1:5" x14ac:dyDescent="0.3">
      <c r="A13" s="23" t="s">
        <v>68</v>
      </c>
      <c r="B13" s="21" t="s">
        <v>69</v>
      </c>
      <c r="C13" s="21" t="s">
        <v>70</v>
      </c>
      <c r="D13" s="21" t="s">
        <v>71</v>
      </c>
      <c r="E13" s="21" t="s">
        <v>72</v>
      </c>
    </row>
    <row r="14" spans="1:5" x14ac:dyDescent="0.3">
      <c r="A14" s="19"/>
      <c r="B14" s="17" t="s">
        <v>73</v>
      </c>
      <c r="C14" s="11"/>
      <c r="D14" s="11"/>
      <c r="E14" s="12">
        <v>68595.609999999913</v>
      </c>
    </row>
    <row r="15" spans="1:5" x14ac:dyDescent="0.3">
      <c r="A15" s="32">
        <v>44166</v>
      </c>
      <c r="B15" s="33" t="s">
        <v>75</v>
      </c>
      <c r="C15" s="34">
        <v>328</v>
      </c>
      <c r="D15" s="34">
        <v>0</v>
      </c>
      <c r="E15" s="12">
        <f t="shared" ref="E15:E67" si="0">E14+D15-C15</f>
        <v>68267.609999999913</v>
      </c>
    </row>
    <row r="16" spans="1:5" x14ac:dyDescent="0.3">
      <c r="A16" s="32">
        <v>44166</v>
      </c>
      <c r="B16" s="33" t="s">
        <v>76</v>
      </c>
      <c r="C16" s="34">
        <v>643.70000000000005</v>
      </c>
      <c r="D16" s="34">
        <v>0</v>
      </c>
      <c r="E16" s="12">
        <f t="shared" si="0"/>
        <v>67623.909999999916</v>
      </c>
    </row>
    <row r="17" spans="1:5" x14ac:dyDescent="0.3">
      <c r="A17" s="32">
        <v>44166</v>
      </c>
      <c r="B17" s="33" t="s">
        <v>77</v>
      </c>
      <c r="C17" s="34">
        <v>774.16</v>
      </c>
      <c r="D17" s="34">
        <v>0</v>
      </c>
      <c r="E17" s="12">
        <f t="shared" si="0"/>
        <v>66849.749999999913</v>
      </c>
    </row>
    <row r="18" spans="1:5" x14ac:dyDescent="0.3">
      <c r="A18" s="26">
        <v>44169</v>
      </c>
      <c r="B18" s="17" t="s">
        <v>78</v>
      </c>
      <c r="C18" s="11">
        <v>0</v>
      </c>
      <c r="D18" s="11">
        <v>150000</v>
      </c>
      <c r="E18" s="12">
        <f t="shared" si="0"/>
        <v>216849.74999999991</v>
      </c>
    </row>
    <row r="19" spans="1:5" x14ac:dyDescent="0.3">
      <c r="A19" s="32">
        <v>44169</v>
      </c>
      <c r="B19" s="33" t="s">
        <v>79</v>
      </c>
      <c r="C19" s="34">
        <v>405</v>
      </c>
      <c r="D19" s="34">
        <v>0</v>
      </c>
      <c r="E19" s="12">
        <f t="shared" si="0"/>
        <v>216444.74999999991</v>
      </c>
    </row>
    <row r="20" spans="1:5" x14ac:dyDescent="0.3">
      <c r="A20" s="32">
        <v>44169</v>
      </c>
      <c r="B20" s="33" t="s">
        <v>80</v>
      </c>
      <c r="C20" s="34">
        <v>1564.78</v>
      </c>
      <c r="D20" s="34">
        <v>0</v>
      </c>
      <c r="E20" s="12">
        <f t="shared" si="0"/>
        <v>214879.96999999991</v>
      </c>
    </row>
    <row r="21" spans="1:5" x14ac:dyDescent="0.3">
      <c r="A21" s="32">
        <v>44172</v>
      </c>
      <c r="B21" s="33" t="s">
        <v>81</v>
      </c>
      <c r="C21" s="34">
        <v>633.85</v>
      </c>
      <c r="D21" s="34">
        <v>0</v>
      </c>
      <c r="E21" s="12">
        <f t="shared" si="0"/>
        <v>214246.11999999991</v>
      </c>
    </row>
    <row r="22" spans="1:5" x14ac:dyDescent="0.3">
      <c r="A22" s="32">
        <v>44172</v>
      </c>
      <c r="B22" s="33" t="s">
        <v>82</v>
      </c>
      <c r="C22" s="34">
        <v>1305</v>
      </c>
      <c r="D22" s="34">
        <v>0</v>
      </c>
      <c r="E22" s="12">
        <f t="shared" si="0"/>
        <v>212941.11999999991</v>
      </c>
    </row>
    <row r="23" spans="1:5" x14ac:dyDescent="0.3">
      <c r="A23" s="32">
        <v>44172</v>
      </c>
      <c r="B23" s="33" t="s">
        <v>83</v>
      </c>
      <c r="C23" s="34">
        <v>1777.13</v>
      </c>
      <c r="D23" s="34">
        <v>0</v>
      </c>
      <c r="E23" s="12">
        <f t="shared" si="0"/>
        <v>211163.9899999999</v>
      </c>
    </row>
    <row r="24" spans="1:5" x14ac:dyDescent="0.3">
      <c r="A24" s="32">
        <v>44173</v>
      </c>
      <c r="B24" s="33" t="s">
        <v>84</v>
      </c>
      <c r="C24" s="34">
        <v>110.16</v>
      </c>
      <c r="D24" s="34">
        <v>0</v>
      </c>
      <c r="E24" s="12">
        <f t="shared" si="0"/>
        <v>211053.8299999999</v>
      </c>
    </row>
    <row r="25" spans="1:5" x14ac:dyDescent="0.3">
      <c r="A25" s="32">
        <v>44173</v>
      </c>
      <c r="B25" s="33" t="s">
        <v>85</v>
      </c>
      <c r="C25" s="34">
        <v>81.400000000000006</v>
      </c>
      <c r="D25" s="34">
        <v>0</v>
      </c>
      <c r="E25" s="12">
        <f t="shared" si="0"/>
        <v>210972.42999999991</v>
      </c>
    </row>
    <row r="26" spans="1:5" x14ac:dyDescent="0.3">
      <c r="A26" s="32">
        <v>44174</v>
      </c>
      <c r="B26" s="33" t="s">
        <v>86</v>
      </c>
      <c r="C26" s="34">
        <v>0</v>
      </c>
      <c r="D26" s="34">
        <v>10</v>
      </c>
      <c r="E26" s="12">
        <f t="shared" si="0"/>
        <v>210982.42999999991</v>
      </c>
    </row>
    <row r="27" spans="1:5" x14ac:dyDescent="0.3">
      <c r="A27" s="32">
        <v>44174</v>
      </c>
      <c r="B27" s="33" t="s">
        <v>87</v>
      </c>
      <c r="C27" s="34">
        <v>133.83000000000001</v>
      </c>
      <c r="D27" s="34">
        <v>0</v>
      </c>
      <c r="E27" s="12">
        <f t="shared" si="0"/>
        <v>210848.59999999992</v>
      </c>
    </row>
    <row r="28" spans="1:5" x14ac:dyDescent="0.3">
      <c r="A28" s="26">
        <v>44174</v>
      </c>
      <c r="B28" s="17" t="s">
        <v>89</v>
      </c>
      <c r="C28" s="11">
        <v>85154.57</v>
      </c>
      <c r="D28" s="11">
        <v>0</v>
      </c>
      <c r="E28" s="12">
        <f t="shared" si="0"/>
        <v>125694.02999999991</v>
      </c>
    </row>
    <row r="29" spans="1:5" x14ac:dyDescent="0.3">
      <c r="A29" s="32">
        <v>44174</v>
      </c>
      <c r="B29" s="33" t="s">
        <v>90</v>
      </c>
      <c r="C29" s="34">
        <v>970</v>
      </c>
      <c r="D29" s="34">
        <v>0</v>
      </c>
      <c r="E29" s="12">
        <f t="shared" si="0"/>
        <v>124724.02999999991</v>
      </c>
    </row>
    <row r="30" spans="1:5" x14ac:dyDescent="0.3">
      <c r="A30" s="32">
        <v>44174</v>
      </c>
      <c r="B30" s="33" t="s">
        <v>91</v>
      </c>
      <c r="C30" s="34">
        <v>2824.9</v>
      </c>
      <c r="D30" s="34">
        <v>0</v>
      </c>
      <c r="E30" s="12">
        <f t="shared" si="0"/>
        <v>121899.12999999992</v>
      </c>
    </row>
    <row r="31" spans="1:5" x14ac:dyDescent="0.3">
      <c r="A31" s="32">
        <v>44174</v>
      </c>
      <c r="B31" s="33" t="s">
        <v>93</v>
      </c>
      <c r="C31" s="34">
        <v>540.76</v>
      </c>
      <c r="D31" s="34">
        <v>0</v>
      </c>
      <c r="E31" s="12">
        <f t="shared" si="0"/>
        <v>121358.36999999992</v>
      </c>
    </row>
    <row r="32" spans="1:5" x14ac:dyDescent="0.3">
      <c r="A32" s="32">
        <v>44174</v>
      </c>
      <c r="B32" s="33" t="s">
        <v>94</v>
      </c>
      <c r="C32" s="34">
        <v>310</v>
      </c>
      <c r="D32" s="34">
        <v>0</v>
      </c>
      <c r="E32" s="12">
        <f t="shared" si="0"/>
        <v>121048.36999999992</v>
      </c>
    </row>
    <row r="33" spans="1:5" x14ac:dyDescent="0.3">
      <c r="A33" s="32">
        <v>44174</v>
      </c>
      <c r="B33" s="33" t="s">
        <v>96</v>
      </c>
      <c r="C33" s="34">
        <v>211.47</v>
      </c>
      <c r="D33" s="34">
        <v>0</v>
      </c>
      <c r="E33" s="12">
        <f t="shared" si="0"/>
        <v>120836.89999999992</v>
      </c>
    </row>
    <row r="34" spans="1:5" x14ac:dyDescent="0.3">
      <c r="A34" s="32">
        <v>44174</v>
      </c>
      <c r="B34" s="33" t="s">
        <v>95</v>
      </c>
      <c r="C34" s="34">
        <v>632.15</v>
      </c>
      <c r="D34" s="34">
        <v>0</v>
      </c>
      <c r="E34" s="12">
        <f t="shared" si="0"/>
        <v>120204.74999999993</v>
      </c>
    </row>
    <row r="35" spans="1:5" x14ac:dyDescent="0.3">
      <c r="A35" s="32">
        <v>44174</v>
      </c>
      <c r="B35" s="33" t="s">
        <v>97</v>
      </c>
      <c r="C35" s="34">
        <v>297.11</v>
      </c>
      <c r="D35" s="34">
        <v>0</v>
      </c>
      <c r="E35" s="12">
        <f t="shared" si="0"/>
        <v>119907.63999999993</v>
      </c>
    </row>
    <row r="36" spans="1:5" x14ac:dyDescent="0.3">
      <c r="A36" s="32">
        <v>44174</v>
      </c>
      <c r="B36" s="33" t="s">
        <v>98</v>
      </c>
      <c r="C36" s="34">
        <v>241.71</v>
      </c>
      <c r="D36" s="34">
        <v>0</v>
      </c>
      <c r="E36" s="12">
        <f t="shared" si="0"/>
        <v>119665.92999999992</v>
      </c>
    </row>
    <row r="37" spans="1:5" x14ac:dyDescent="0.3">
      <c r="A37" s="32">
        <v>44174</v>
      </c>
      <c r="B37" s="33" t="s">
        <v>99</v>
      </c>
      <c r="C37" s="34">
        <v>345.81</v>
      </c>
      <c r="D37" s="34">
        <v>0</v>
      </c>
      <c r="E37" s="12">
        <f t="shared" si="0"/>
        <v>119320.11999999992</v>
      </c>
    </row>
    <row r="38" spans="1:5" x14ac:dyDescent="0.3">
      <c r="A38" s="32">
        <v>44174</v>
      </c>
      <c r="B38" s="33" t="s">
        <v>100</v>
      </c>
      <c r="C38" s="34">
        <v>1974.62</v>
      </c>
      <c r="D38" s="34">
        <v>0</v>
      </c>
      <c r="E38" s="12">
        <f t="shared" si="0"/>
        <v>117345.49999999993</v>
      </c>
    </row>
    <row r="39" spans="1:5" x14ac:dyDescent="0.3">
      <c r="A39" s="32">
        <v>44174</v>
      </c>
      <c r="B39" s="33" t="s">
        <v>101</v>
      </c>
      <c r="C39" s="34">
        <v>51.85</v>
      </c>
      <c r="D39" s="34">
        <v>0</v>
      </c>
      <c r="E39" s="12">
        <f t="shared" si="0"/>
        <v>117293.64999999992</v>
      </c>
    </row>
    <row r="40" spans="1:5" x14ac:dyDescent="0.3">
      <c r="A40" s="32">
        <v>44174</v>
      </c>
      <c r="B40" s="33" t="s">
        <v>120</v>
      </c>
      <c r="C40" s="34">
        <v>153.56</v>
      </c>
      <c r="D40" s="34">
        <v>0</v>
      </c>
      <c r="E40" s="12">
        <f t="shared" si="0"/>
        <v>117140.08999999992</v>
      </c>
    </row>
    <row r="41" spans="1:5" x14ac:dyDescent="0.3">
      <c r="A41" s="32">
        <v>44174</v>
      </c>
      <c r="B41" s="33" t="s">
        <v>102</v>
      </c>
      <c r="C41" s="34">
        <v>10</v>
      </c>
      <c r="D41" s="34">
        <v>0</v>
      </c>
      <c r="E41" s="12">
        <f t="shared" si="0"/>
        <v>117130.08999999992</v>
      </c>
    </row>
    <row r="42" spans="1:5" x14ac:dyDescent="0.3">
      <c r="A42" s="32">
        <v>44175</v>
      </c>
      <c r="B42" s="33" t="s">
        <v>7</v>
      </c>
      <c r="C42" s="34">
        <v>626.30999999999995</v>
      </c>
      <c r="D42" s="34">
        <v>0</v>
      </c>
      <c r="E42" s="12">
        <f t="shared" si="0"/>
        <v>116503.77999999993</v>
      </c>
    </row>
    <row r="43" spans="1:5" x14ac:dyDescent="0.3">
      <c r="A43" s="32">
        <v>44175</v>
      </c>
      <c r="B43" s="33" t="s">
        <v>103</v>
      </c>
      <c r="C43" s="34">
        <v>81.400000000000006</v>
      </c>
      <c r="D43" s="34">
        <v>0</v>
      </c>
      <c r="E43" s="12">
        <f t="shared" si="0"/>
        <v>116422.37999999993</v>
      </c>
    </row>
    <row r="44" spans="1:5" x14ac:dyDescent="0.3">
      <c r="A44" s="32">
        <v>44175</v>
      </c>
      <c r="B44" s="33" t="s">
        <v>104</v>
      </c>
      <c r="C44" s="34">
        <v>410.7</v>
      </c>
      <c r="D44" s="34">
        <v>0</v>
      </c>
      <c r="E44" s="12">
        <f t="shared" si="0"/>
        <v>116011.67999999993</v>
      </c>
    </row>
    <row r="45" spans="1:5" x14ac:dyDescent="0.3">
      <c r="A45" s="32">
        <v>44175</v>
      </c>
      <c r="B45" s="33" t="s">
        <v>105</v>
      </c>
      <c r="C45" s="34">
        <v>326.44</v>
      </c>
      <c r="D45" s="34">
        <v>0</v>
      </c>
      <c r="E45" s="12">
        <f t="shared" si="0"/>
        <v>115685.23999999993</v>
      </c>
    </row>
    <row r="46" spans="1:5" x14ac:dyDescent="0.3">
      <c r="A46" s="32">
        <v>44176</v>
      </c>
      <c r="B46" s="33" t="s">
        <v>106</v>
      </c>
      <c r="C46" s="34">
        <v>47.98</v>
      </c>
      <c r="D46" s="34">
        <v>0</v>
      </c>
      <c r="E46" s="12">
        <f t="shared" si="0"/>
        <v>115637.25999999994</v>
      </c>
    </row>
    <row r="47" spans="1:5" x14ac:dyDescent="0.3">
      <c r="A47" s="32">
        <v>44176</v>
      </c>
      <c r="B47" s="33" t="s">
        <v>107</v>
      </c>
      <c r="C47" s="34">
        <v>305.93</v>
      </c>
      <c r="D47" s="34">
        <v>0</v>
      </c>
      <c r="E47" s="12">
        <f t="shared" si="0"/>
        <v>115331.32999999994</v>
      </c>
    </row>
    <row r="48" spans="1:5" x14ac:dyDescent="0.3">
      <c r="A48" s="32">
        <v>44176</v>
      </c>
      <c r="B48" s="33" t="s">
        <v>108</v>
      </c>
      <c r="C48" s="34">
        <v>3070.58</v>
      </c>
      <c r="D48" s="34">
        <v>0</v>
      </c>
      <c r="E48" s="12">
        <f t="shared" si="0"/>
        <v>112260.74999999994</v>
      </c>
    </row>
    <row r="49" spans="1:5" x14ac:dyDescent="0.3">
      <c r="A49" s="32">
        <v>44176</v>
      </c>
      <c r="B49" s="33" t="s">
        <v>109</v>
      </c>
      <c r="C49" s="34">
        <v>857.8</v>
      </c>
      <c r="D49" s="34">
        <v>0</v>
      </c>
      <c r="E49" s="12">
        <f t="shared" si="0"/>
        <v>111402.94999999994</v>
      </c>
    </row>
    <row r="50" spans="1:5" x14ac:dyDescent="0.3">
      <c r="A50" s="32">
        <v>44176</v>
      </c>
      <c r="B50" s="33" t="s">
        <v>110</v>
      </c>
      <c r="C50" s="34">
        <v>246</v>
      </c>
      <c r="D50" s="34">
        <v>0</v>
      </c>
      <c r="E50" s="12">
        <f t="shared" si="0"/>
        <v>111156.94999999994</v>
      </c>
    </row>
    <row r="51" spans="1:5" x14ac:dyDescent="0.3">
      <c r="A51" s="32">
        <v>44176</v>
      </c>
      <c r="B51" s="33" t="s">
        <v>111</v>
      </c>
      <c r="C51" s="34">
        <v>330</v>
      </c>
      <c r="D51" s="34">
        <v>0</v>
      </c>
      <c r="E51" s="12">
        <f t="shared" si="0"/>
        <v>110826.94999999994</v>
      </c>
    </row>
    <row r="52" spans="1:5" x14ac:dyDescent="0.3">
      <c r="A52" s="32">
        <v>44176</v>
      </c>
      <c r="B52" s="33" t="s">
        <v>92</v>
      </c>
      <c r="C52" s="34">
        <v>220.3</v>
      </c>
      <c r="D52" s="34">
        <v>0</v>
      </c>
      <c r="E52" s="12">
        <f t="shared" si="0"/>
        <v>110606.64999999994</v>
      </c>
    </row>
    <row r="53" spans="1:5" x14ac:dyDescent="0.3">
      <c r="A53" s="32">
        <v>44179</v>
      </c>
      <c r="B53" s="33" t="s">
        <v>112</v>
      </c>
      <c r="C53" s="34">
        <v>431.32</v>
      </c>
      <c r="D53" s="34">
        <v>0</v>
      </c>
      <c r="E53" s="12">
        <f t="shared" si="0"/>
        <v>110175.32999999993</v>
      </c>
    </row>
    <row r="54" spans="1:5" x14ac:dyDescent="0.3">
      <c r="A54" s="32">
        <v>44179</v>
      </c>
      <c r="B54" s="33" t="s">
        <v>113</v>
      </c>
      <c r="C54" s="34">
        <v>806.99</v>
      </c>
      <c r="D54" s="34">
        <v>0</v>
      </c>
      <c r="E54" s="12">
        <f t="shared" si="0"/>
        <v>109368.33999999992</v>
      </c>
    </row>
    <row r="55" spans="1:5" x14ac:dyDescent="0.3">
      <c r="A55" s="32">
        <v>44182</v>
      </c>
      <c r="B55" s="33" t="s">
        <v>150</v>
      </c>
      <c r="C55" s="34">
        <v>11248.24</v>
      </c>
      <c r="D55" s="34">
        <v>0</v>
      </c>
      <c r="E55" s="12">
        <f t="shared" si="0"/>
        <v>98120.099999999919</v>
      </c>
    </row>
    <row r="56" spans="1:5" x14ac:dyDescent="0.3">
      <c r="A56" s="32">
        <v>44186</v>
      </c>
      <c r="B56" s="33" t="s">
        <v>86</v>
      </c>
      <c r="C56" s="34">
        <v>0</v>
      </c>
      <c r="D56" s="34">
        <v>10</v>
      </c>
      <c r="E56" s="12">
        <f t="shared" si="0"/>
        <v>98130.099999999919</v>
      </c>
    </row>
    <row r="57" spans="1:5" x14ac:dyDescent="0.3">
      <c r="A57" s="32">
        <v>44186</v>
      </c>
      <c r="B57" s="33" t="s">
        <v>114</v>
      </c>
      <c r="C57" s="34">
        <v>246</v>
      </c>
      <c r="D57" s="34">
        <v>0</v>
      </c>
      <c r="E57" s="12">
        <f t="shared" si="0"/>
        <v>97884.099999999919</v>
      </c>
    </row>
    <row r="58" spans="1:5" x14ac:dyDescent="0.3">
      <c r="A58" s="32">
        <v>44186</v>
      </c>
      <c r="B58" s="33" t="s">
        <v>115</v>
      </c>
      <c r="C58" s="34">
        <v>10033.959999999999</v>
      </c>
      <c r="D58" s="34">
        <v>0</v>
      </c>
      <c r="E58" s="12">
        <f t="shared" si="0"/>
        <v>87850.139999999927</v>
      </c>
    </row>
    <row r="59" spans="1:5" x14ac:dyDescent="0.3">
      <c r="A59" s="32">
        <v>44186</v>
      </c>
      <c r="B59" s="33" t="s">
        <v>116</v>
      </c>
      <c r="C59" s="34">
        <v>325.93</v>
      </c>
      <c r="D59" s="34">
        <v>0</v>
      </c>
      <c r="E59" s="12">
        <f t="shared" si="0"/>
        <v>87524.209999999934</v>
      </c>
    </row>
    <row r="60" spans="1:5" x14ac:dyDescent="0.3">
      <c r="A60" s="32">
        <v>44186</v>
      </c>
      <c r="B60" s="33" t="s">
        <v>117</v>
      </c>
      <c r="C60" s="34">
        <v>47.98</v>
      </c>
      <c r="D60" s="34">
        <v>0</v>
      </c>
      <c r="E60" s="12">
        <f t="shared" si="0"/>
        <v>87476.229999999938</v>
      </c>
    </row>
    <row r="61" spans="1:5" x14ac:dyDescent="0.3">
      <c r="A61" s="32">
        <v>44186</v>
      </c>
      <c r="B61" s="33" t="s">
        <v>118</v>
      </c>
      <c r="C61" s="34">
        <v>136.47999999999999</v>
      </c>
      <c r="D61" s="34">
        <v>0</v>
      </c>
      <c r="E61" s="12">
        <f t="shared" si="0"/>
        <v>87339.749999999942</v>
      </c>
    </row>
    <row r="62" spans="1:5" x14ac:dyDescent="0.3">
      <c r="A62" s="26">
        <v>44186</v>
      </c>
      <c r="B62" s="17" t="s">
        <v>88</v>
      </c>
      <c r="C62" s="11">
        <v>81112.5</v>
      </c>
      <c r="D62" s="11">
        <v>0</v>
      </c>
      <c r="E62" s="12">
        <f t="shared" si="0"/>
        <v>6227.2499999999418</v>
      </c>
    </row>
    <row r="63" spans="1:5" x14ac:dyDescent="0.3">
      <c r="A63" s="32">
        <v>44186</v>
      </c>
      <c r="B63" s="33" t="s">
        <v>119</v>
      </c>
      <c r="C63" s="34">
        <v>394.55</v>
      </c>
      <c r="D63" s="34">
        <v>0</v>
      </c>
      <c r="E63" s="12">
        <f t="shared" si="0"/>
        <v>5832.6999999999416</v>
      </c>
    </row>
    <row r="64" spans="1:5" x14ac:dyDescent="0.3">
      <c r="A64" s="32">
        <v>44186</v>
      </c>
      <c r="B64" s="33" t="s">
        <v>102</v>
      </c>
      <c r="C64" s="34">
        <v>10</v>
      </c>
      <c r="D64" s="34">
        <v>0</v>
      </c>
      <c r="E64" s="12">
        <f t="shared" si="0"/>
        <v>5822.6999999999416</v>
      </c>
    </row>
    <row r="65" spans="1:5" x14ac:dyDescent="0.3">
      <c r="A65" s="32">
        <v>44187</v>
      </c>
      <c r="B65" s="35" t="s">
        <v>121</v>
      </c>
      <c r="C65" s="34">
        <v>0</v>
      </c>
      <c r="D65" s="34">
        <v>81.400000000000006</v>
      </c>
      <c r="E65" s="12">
        <f t="shared" si="0"/>
        <v>5904.0999999999412</v>
      </c>
    </row>
    <row r="66" spans="1:5" x14ac:dyDescent="0.3">
      <c r="A66" s="32">
        <v>44196</v>
      </c>
      <c r="B66" s="33" t="s">
        <v>238</v>
      </c>
      <c r="C66" s="34">
        <v>0</v>
      </c>
      <c r="D66" s="34">
        <v>189.6</v>
      </c>
      <c r="E66" s="12">
        <f t="shared" si="0"/>
        <v>6093.6999999999416</v>
      </c>
    </row>
    <row r="67" spans="1:5" x14ac:dyDescent="0.3">
      <c r="A67" s="32"/>
      <c r="B67" s="33" t="s">
        <v>239</v>
      </c>
      <c r="C67" s="34"/>
      <c r="D67" s="34"/>
      <c r="E67" s="12">
        <f t="shared" si="0"/>
        <v>6093.6999999999416</v>
      </c>
    </row>
    <row r="68" spans="1:5" ht="15" thickBot="1" x14ac:dyDescent="0.35">
      <c r="A68" s="24"/>
      <c r="B68" s="20"/>
      <c r="C68" s="18"/>
      <c r="D68" s="18"/>
      <c r="E68" s="28"/>
    </row>
    <row r="69" spans="1:5" ht="15" thickBot="1" x14ac:dyDescent="0.35">
      <c r="A69" s="24"/>
      <c r="B69" s="36" t="s">
        <v>130</v>
      </c>
      <c r="C69" s="37">
        <v>44166</v>
      </c>
      <c r="D69" s="18"/>
      <c r="E69" s="28"/>
    </row>
    <row r="70" spans="1:5" x14ac:dyDescent="0.3">
      <c r="A70" s="24"/>
      <c r="B70" s="38" t="s">
        <v>47</v>
      </c>
      <c r="C70" s="39">
        <v>2354.4499999999998</v>
      </c>
      <c r="D70" s="18"/>
      <c r="E70" s="28"/>
    </row>
    <row r="71" spans="1:5" x14ac:dyDescent="0.3">
      <c r="A71" s="24"/>
      <c r="B71" s="17" t="s">
        <v>32</v>
      </c>
      <c r="C71" s="11">
        <v>1672.42</v>
      </c>
      <c r="D71" s="18"/>
      <c r="E71" s="28"/>
    </row>
    <row r="72" spans="1:5" x14ac:dyDescent="0.3">
      <c r="A72" s="24"/>
      <c r="B72" s="17" t="s">
        <v>122</v>
      </c>
      <c r="C72" s="11">
        <v>1928.99</v>
      </c>
      <c r="D72" s="18"/>
      <c r="E72" s="28"/>
    </row>
    <row r="73" spans="1:5" x14ac:dyDescent="0.3">
      <c r="A73" s="24"/>
      <c r="B73" s="17" t="s">
        <v>42</v>
      </c>
      <c r="C73" s="11">
        <v>1711.96</v>
      </c>
      <c r="D73" s="18"/>
      <c r="E73" s="28"/>
    </row>
    <row r="74" spans="1:5" x14ac:dyDescent="0.3">
      <c r="A74" s="24"/>
      <c r="B74" s="17" t="s">
        <v>40</v>
      </c>
      <c r="C74" s="11">
        <v>2485.5</v>
      </c>
      <c r="D74" s="18"/>
      <c r="E74" s="28"/>
    </row>
    <row r="75" spans="1:5" x14ac:dyDescent="0.3">
      <c r="A75" s="24"/>
      <c r="B75" s="17" t="s">
        <v>20</v>
      </c>
      <c r="C75" s="11">
        <v>1276.29</v>
      </c>
      <c r="D75" s="18"/>
      <c r="E75" s="28"/>
    </row>
    <row r="76" spans="1:5" x14ac:dyDescent="0.3">
      <c r="A76" s="24"/>
      <c r="B76" s="17" t="s">
        <v>48</v>
      </c>
      <c r="C76" s="11">
        <v>3274.2</v>
      </c>
      <c r="D76" s="18"/>
      <c r="E76" s="28"/>
    </row>
    <row r="77" spans="1:5" x14ac:dyDescent="0.3">
      <c r="A77" s="24"/>
      <c r="B77" s="17" t="s">
        <v>49</v>
      </c>
      <c r="C77" s="11">
        <v>1360.29</v>
      </c>
      <c r="D77" s="18"/>
      <c r="E77" s="28"/>
    </row>
    <row r="78" spans="1:5" x14ac:dyDescent="0.3">
      <c r="A78" s="24"/>
      <c r="B78" s="17" t="s">
        <v>28</v>
      </c>
      <c r="C78" s="11">
        <v>1624.63</v>
      </c>
      <c r="D78" s="18"/>
      <c r="E78" s="28"/>
    </row>
    <row r="79" spans="1:5" x14ac:dyDescent="0.3">
      <c r="A79" s="24"/>
      <c r="B79" s="17" t="s">
        <v>9</v>
      </c>
      <c r="C79" s="11">
        <v>1691.73</v>
      </c>
      <c r="D79" s="18"/>
      <c r="E79" s="28"/>
    </row>
    <row r="80" spans="1:5" x14ac:dyDescent="0.3">
      <c r="A80" s="24"/>
      <c r="B80" s="17" t="s">
        <v>123</v>
      </c>
      <c r="C80" s="11">
        <v>2578.27</v>
      </c>
      <c r="D80" s="18"/>
      <c r="E80" s="28"/>
    </row>
    <row r="81" spans="1:5" x14ac:dyDescent="0.3">
      <c r="A81" s="24"/>
      <c r="B81" s="17" t="s">
        <v>21</v>
      </c>
      <c r="C81" s="11">
        <v>3626.1</v>
      </c>
      <c r="D81" s="18"/>
      <c r="E81" s="28"/>
    </row>
    <row r="82" spans="1:5" x14ac:dyDescent="0.3">
      <c r="A82" s="24"/>
      <c r="B82" s="17" t="s">
        <v>124</v>
      </c>
      <c r="C82" s="11">
        <v>3989.5</v>
      </c>
      <c r="D82" s="18"/>
      <c r="E82" s="28"/>
    </row>
    <row r="83" spans="1:5" x14ac:dyDescent="0.3">
      <c r="A83" s="24"/>
      <c r="B83" s="17" t="s">
        <v>125</v>
      </c>
      <c r="C83" s="11">
        <v>1991.72</v>
      </c>
      <c r="D83" s="18"/>
      <c r="E83" s="28"/>
    </row>
    <row r="84" spans="1:5" x14ac:dyDescent="0.3">
      <c r="A84" s="24"/>
      <c r="B84" s="17" t="s">
        <v>126</v>
      </c>
      <c r="C84" s="11">
        <v>1857.07</v>
      </c>
      <c r="D84" s="18"/>
      <c r="E84" s="28"/>
    </row>
    <row r="85" spans="1:5" x14ac:dyDescent="0.3">
      <c r="A85" s="24"/>
      <c r="B85" s="17" t="s">
        <v>43</v>
      </c>
      <c r="C85" s="11">
        <v>1672.46</v>
      </c>
      <c r="D85" s="18"/>
      <c r="E85" s="28"/>
    </row>
    <row r="86" spans="1:5" x14ac:dyDescent="0.3">
      <c r="A86" s="24"/>
      <c r="B86" s="17" t="s">
        <v>22</v>
      </c>
      <c r="C86" s="11">
        <v>1570.75</v>
      </c>
      <c r="D86" s="18"/>
      <c r="E86" s="28"/>
    </row>
    <row r="87" spans="1:5" x14ac:dyDescent="0.3">
      <c r="A87" s="24"/>
      <c r="B87" s="17" t="s">
        <v>33</v>
      </c>
      <c r="C87" s="11">
        <v>1674.11</v>
      </c>
      <c r="D87" s="18"/>
      <c r="E87" s="28"/>
    </row>
    <row r="88" spans="1:5" x14ac:dyDescent="0.3">
      <c r="A88" s="24"/>
      <c r="B88" s="17" t="s">
        <v>29</v>
      </c>
      <c r="C88" s="11">
        <v>1533.57</v>
      </c>
      <c r="D88" s="18"/>
      <c r="E88" s="28"/>
    </row>
    <row r="89" spans="1:5" x14ac:dyDescent="0.3">
      <c r="A89" s="24"/>
      <c r="B89" s="17" t="s">
        <v>23</v>
      </c>
      <c r="C89" s="11">
        <v>2015.86</v>
      </c>
      <c r="D89" s="18"/>
      <c r="E89" s="28"/>
    </row>
    <row r="90" spans="1:5" x14ac:dyDescent="0.3">
      <c r="A90" s="24"/>
      <c r="B90" s="17" t="s">
        <v>30</v>
      </c>
      <c r="C90" s="11">
        <v>1567.52</v>
      </c>
      <c r="D90" s="18"/>
      <c r="E90" s="28"/>
    </row>
    <row r="91" spans="1:5" x14ac:dyDescent="0.3">
      <c r="A91" s="24"/>
      <c r="B91" s="17" t="s">
        <v>24</v>
      </c>
      <c r="C91" s="11">
        <v>2378.1799999999998</v>
      </c>
      <c r="D91" s="18"/>
      <c r="E91" s="28"/>
    </row>
    <row r="92" spans="1:5" x14ac:dyDescent="0.3">
      <c r="A92" s="24"/>
      <c r="B92" s="17" t="s">
        <v>39</v>
      </c>
      <c r="C92" s="11">
        <v>5417.8</v>
      </c>
      <c r="D92" s="18"/>
      <c r="E92" s="28"/>
    </row>
    <row r="93" spans="1:5" x14ac:dyDescent="0.3">
      <c r="A93" s="24"/>
      <c r="B93" s="17" t="s">
        <v>5</v>
      </c>
      <c r="C93" s="11">
        <v>2194.5500000000002</v>
      </c>
      <c r="D93" s="18"/>
      <c r="E93" s="28"/>
    </row>
    <row r="94" spans="1:5" x14ac:dyDescent="0.3">
      <c r="A94" s="24"/>
      <c r="B94" s="17" t="s">
        <v>129</v>
      </c>
      <c r="C94" s="11">
        <v>1976</v>
      </c>
      <c r="D94" s="18"/>
      <c r="E94" s="28"/>
    </row>
    <row r="95" spans="1:5" x14ac:dyDescent="0.3">
      <c r="A95" s="24"/>
      <c r="B95" s="17" t="s">
        <v>18</v>
      </c>
      <c r="C95" s="11">
        <v>1690.47</v>
      </c>
      <c r="D95" s="18"/>
      <c r="E95" s="28"/>
    </row>
    <row r="96" spans="1:5" x14ac:dyDescent="0.3">
      <c r="A96" s="24"/>
      <c r="B96" s="17" t="s">
        <v>34</v>
      </c>
      <c r="C96" s="11">
        <v>1762.77</v>
      </c>
      <c r="D96" s="18"/>
      <c r="E96" s="28"/>
    </row>
    <row r="97" spans="1:5" x14ac:dyDescent="0.3">
      <c r="A97" s="24"/>
      <c r="B97" s="17" t="s">
        <v>35</v>
      </c>
      <c r="C97" s="11">
        <v>267.5</v>
      </c>
      <c r="D97" s="18"/>
      <c r="E97" s="28"/>
    </row>
    <row r="98" spans="1:5" x14ac:dyDescent="0.3">
      <c r="A98" s="24"/>
      <c r="B98" s="17" t="s">
        <v>25</v>
      </c>
      <c r="C98" s="11">
        <v>4150.8999999999996</v>
      </c>
      <c r="D98" s="18"/>
      <c r="E98" s="28"/>
    </row>
    <row r="99" spans="1:5" x14ac:dyDescent="0.3">
      <c r="A99" s="24"/>
      <c r="B99" s="17" t="s">
        <v>44</v>
      </c>
      <c r="C99" s="11">
        <v>1723.3</v>
      </c>
      <c r="D99" s="18"/>
      <c r="E99" s="28"/>
    </row>
    <row r="100" spans="1:5" x14ac:dyDescent="0.3">
      <c r="A100" s="24"/>
      <c r="B100" s="17" t="s">
        <v>45</v>
      </c>
      <c r="C100" s="11">
        <v>1855.08</v>
      </c>
      <c r="D100" s="18"/>
      <c r="E100" s="28"/>
    </row>
    <row r="101" spans="1:5" x14ac:dyDescent="0.3">
      <c r="A101" s="24"/>
      <c r="B101" s="17" t="s">
        <v>46</v>
      </c>
      <c r="C101" s="11">
        <v>203.33</v>
      </c>
      <c r="D101" s="18"/>
      <c r="E101" s="28"/>
    </row>
    <row r="102" spans="1:5" x14ac:dyDescent="0.3">
      <c r="A102" s="24"/>
      <c r="B102" s="17" t="s">
        <v>26</v>
      </c>
      <c r="C102" s="11">
        <v>1864.91</v>
      </c>
      <c r="D102" s="18"/>
      <c r="E102" s="28"/>
    </row>
    <row r="103" spans="1:5" x14ac:dyDescent="0.3">
      <c r="A103" s="24"/>
      <c r="B103" s="40" t="s">
        <v>36</v>
      </c>
      <c r="C103" s="11">
        <v>1566.55</v>
      </c>
      <c r="D103" s="18"/>
      <c r="E103" s="28"/>
    </row>
    <row r="104" spans="1:5" x14ac:dyDescent="0.3">
      <c r="A104" s="24"/>
      <c r="B104" s="40" t="s">
        <v>19</v>
      </c>
      <c r="C104" s="11">
        <v>1310</v>
      </c>
      <c r="D104" s="18"/>
      <c r="E104" s="28"/>
    </row>
    <row r="105" spans="1:5" x14ac:dyDescent="0.3">
      <c r="A105" s="24"/>
      <c r="B105" s="40" t="s">
        <v>37</v>
      </c>
      <c r="C105" s="11">
        <v>1492.11</v>
      </c>
      <c r="D105" s="18"/>
      <c r="E105" s="28"/>
    </row>
    <row r="106" spans="1:5" x14ac:dyDescent="0.3">
      <c r="A106" s="24"/>
      <c r="B106" s="40" t="s">
        <v>50</v>
      </c>
      <c r="C106" s="11">
        <v>1658.09</v>
      </c>
      <c r="D106" s="18"/>
      <c r="E106" s="28"/>
    </row>
    <row r="107" spans="1:5" x14ac:dyDescent="0.3">
      <c r="A107" s="24"/>
      <c r="B107" s="40" t="s">
        <v>38</v>
      </c>
      <c r="C107" s="11">
        <v>3210</v>
      </c>
      <c r="D107" s="18"/>
      <c r="E107" s="28"/>
    </row>
    <row r="108" spans="1:5" x14ac:dyDescent="0.3">
      <c r="A108" s="24"/>
      <c r="B108" s="40" t="s">
        <v>31</v>
      </c>
      <c r="C108" s="11">
        <v>1617.34</v>
      </c>
      <c r="D108" s="18"/>
      <c r="E108" s="28"/>
    </row>
    <row r="109" spans="1:5" x14ac:dyDescent="0.3">
      <c r="A109" s="24"/>
      <c r="B109" s="40" t="s">
        <v>41</v>
      </c>
      <c r="C109" s="11">
        <v>1541.42</v>
      </c>
      <c r="D109" s="18"/>
      <c r="E109" s="28"/>
    </row>
    <row r="110" spans="1:5" x14ac:dyDescent="0.3">
      <c r="A110" s="24"/>
      <c r="B110" s="40" t="s">
        <v>27</v>
      </c>
      <c r="C110" s="11">
        <v>2000</v>
      </c>
      <c r="D110" s="18"/>
      <c r="E110" s="28"/>
    </row>
    <row r="111" spans="1:5" ht="15" thickBot="1" x14ac:dyDescent="0.35">
      <c r="A111" s="24"/>
      <c r="B111" s="44" t="s">
        <v>127</v>
      </c>
      <c r="C111" s="45">
        <v>1816.88</v>
      </c>
      <c r="D111" s="18"/>
      <c r="E111" s="28"/>
    </row>
    <row r="112" spans="1:5" ht="15" thickBot="1" x14ac:dyDescent="0.35">
      <c r="A112" s="24"/>
      <c r="B112" s="42" t="s">
        <v>128</v>
      </c>
      <c r="C112" s="43">
        <f>SUM(C70:C111)</f>
        <v>85154.57</v>
      </c>
      <c r="D112" s="18"/>
      <c r="E112" s="28"/>
    </row>
    <row r="113" spans="1:5" ht="15" thickBot="1" x14ac:dyDescent="0.35">
      <c r="A113" s="24"/>
      <c r="B113" s="20"/>
      <c r="C113" s="18"/>
      <c r="D113" s="18"/>
      <c r="E113" s="28"/>
    </row>
    <row r="114" spans="1:5" ht="15" thickBot="1" x14ac:dyDescent="0.35">
      <c r="A114" s="24"/>
      <c r="B114" s="36" t="s">
        <v>131</v>
      </c>
      <c r="C114" s="37">
        <v>44166</v>
      </c>
      <c r="D114" s="18"/>
      <c r="E114" s="28"/>
    </row>
    <row r="115" spans="1:5" x14ac:dyDescent="0.3">
      <c r="A115" s="24"/>
      <c r="B115" s="38" t="s">
        <v>47</v>
      </c>
      <c r="C115" s="39">
        <v>2056.0700000000002</v>
      </c>
      <c r="D115" s="18"/>
      <c r="E115" s="28"/>
    </row>
    <row r="116" spans="1:5" x14ac:dyDescent="0.3">
      <c r="A116" s="24"/>
      <c r="B116" s="17" t="s">
        <v>122</v>
      </c>
      <c r="C116" s="11">
        <v>1691.38</v>
      </c>
      <c r="D116" s="18"/>
      <c r="E116" s="28"/>
    </row>
    <row r="117" spans="1:5" x14ac:dyDescent="0.3">
      <c r="A117" s="24"/>
      <c r="B117" s="17" t="s">
        <v>42</v>
      </c>
      <c r="C117" s="11">
        <v>1793.97</v>
      </c>
      <c r="D117" s="18"/>
      <c r="E117" s="28"/>
    </row>
    <row r="118" spans="1:5" x14ac:dyDescent="0.3">
      <c r="A118" s="24"/>
      <c r="B118" s="17" t="s">
        <v>40</v>
      </c>
      <c r="C118" s="11">
        <v>2386.77</v>
      </c>
      <c r="D118" s="18"/>
      <c r="E118" s="28"/>
    </row>
    <row r="119" spans="1:5" x14ac:dyDescent="0.3">
      <c r="A119" s="24"/>
      <c r="B119" s="17" t="s">
        <v>20</v>
      </c>
      <c r="C119" s="11">
        <v>1344.01</v>
      </c>
      <c r="D119" s="18"/>
      <c r="E119" s="28"/>
    </row>
    <row r="120" spans="1:5" x14ac:dyDescent="0.3">
      <c r="A120" s="22"/>
      <c r="B120" s="17" t="s">
        <v>48</v>
      </c>
      <c r="C120" s="11">
        <v>3698.52</v>
      </c>
      <c r="D120" s="18"/>
      <c r="E120" s="28"/>
    </row>
    <row r="121" spans="1:5" x14ac:dyDescent="0.3">
      <c r="A121" s="22"/>
      <c r="B121" s="17" t="s">
        <v>49</v>
      </c>
      <c r="C121" s="11">
        <v>2002.62</v>
      </c>
      <c r="D121" s="18"/>
      <c r="E121" s="28"/>
    </row>
    <row r="122" spans="1:5" x14ac:dyDescent="0.3">
      <c r="A122" s="22"/>
      <c r="B122" s="17" t="s">
        <v>28</v>
      </c>
      <c r="C122" s="11">
        <v>1767.59</v>
      </c>
      <c r="D122" s="18"/>
      <c r="E122" s="28"/>
    </row>
    <row r="123" spans="1:5" x14ac:dyDescent="0.3">
      <c r="A123" s="22"/>
      <c r="B123" s="17" t="s">
        <v>9</v>
      </c>
      <c r="C123" s="11">
        <v>2094.33</v>
      </c>
      <c r="D123" s="18"/>
      <c r="E123" s="28"/>
    </row>
    <row r="124" spans="1:5" x14ac:dyDescent="0.3">
      <c r="A124" s="22"/>
      <c r="B124" s="17" t="s">
        <v>123</v>
      </c>
      <c r="C124" s="11">
        <v>2388.8000000000002</v>
      </c>
      <c r="D124" s="18"/>
      <c r="E124" s="28"/>
    </row>
    <row r="125" spans="1:5" x14ac:dyDescent="0.3">
      <c r="A125" s="22"/>
      <c r="B125" s="17" t="s">
        <v>21</v>
      </c>
      <c r="C125" s="11">
        <v>4095.63</v>
      </c>
      <c r="D125" s="18"/>
      <c r="E125" s="28"/>
    </row>
    <row r="126" spans="1:5" x14ac:dyDescent="0.3">
      <c r="A126" s="22"/>
      <c r="B126" s="17" t="s">
        <v>124</v>
      </c>
      <c r="C126" s="11">
        <v>3989.64</v>
      </c>
      <c r="D126" s="18"/>
      <c r="E126" s="28"/>
    </row>
    <row r="127" spans="1:5" x14ac:dyDescent="0.3">
      <c r="A127" s="22"/>
      <c r="B127" s="17" t="s">
        <v>125</v>
      </c>
      <c r="C127" s="11">
        <v>2242.58</v>
      </c>
      <c r="D127" s="18"/>
      <c r="E127" s="28"/>
    </row>
    <row r="128" spans="1:5" x14ac:dyDescent="0.3">
      <c r="A128" s="22"/>
      <c r="B128" s="17" t="s">
        <v>126</v>
      </c>
      <c r="C128" s="11">
        <v>2177.02</v>
      </c>
      <c r="D128" s="18"/>
      <c r="E128" s="28"/>
    </row>
    <row r="129" spans="1:5" x14ac:dyDescent="0.3">
      <c r="A129" s="22"/>
      <c r="B129" s="17" t="s">
        <v>33</v>
      </c>
      <c r="C129" s="11">
        <v>1811.68</v>
      </c>
      <c r="D129" s="18"/>
      <c r="E129" s="28"/>
    </row>
    <row r="130" spans="1:5" x14ac:dyDescent="0.3">
      <c r="A130" s="22"/>
      <c r="B130" s="17" t="s">
        <v>29</v>
      </c>
      <c r="C130" s="11">
        <v>1485.01</v>
      </c>
      <c r="D130" s="18"/>
      <c r="E130" s="28"/>
    </row>
    <row r="131" spans="1:5" x14ac:dyDescent="0.3">
      <c r="A131" s="22"/>
      <c r="B131" s="17" t="s">
        <v>23</v>
      </c>
      <c r="C131" s="11">
        <v>1992.4</v>
      </c>
      <c r="D131" s="18"/>
      <c r="E131" s="28"/>
    </row>
    <row r="132" spans="1:5" x14ac:dyDescent="0.3">
      <c r="A132" s="22"/>
      <c r="B132" s="17" t="s">
        <v>30</v>
      </c>
      <c r="C132" s="11">
        <v>1664.72</v>
      </c>
      <c r="D132" s="18"/>
      <c r="E132" s="28"/>
    </row>
    <row r="133" spans="1:5" x14ac:dyDescent="0.3">
      <c r="A133" s="22"/>
      <c r="B133" s="17" t="s">
        <v>24</v>
      </c>
      <c r="C133" s="11">
        <v>2506.23</v>
      </c>
      <c r="D133" s="18"/>
      <c r="E133" s="28"/>
    </row>
    <row r="134" spans="1:5" x14ac:dyDescent="0.3">
      <c r="A134" s="22"/>
      <c r="B134" s="17" t="s">
        <v>39</v>
      </c>
      <c r="C134" s="11">
        <v>5418.37</v>
      </c>
      <c r="D134" s="18"/>
      <c r="E134" s="28"/>
    </row>
    <row r="135" spans="1:5" x14ac:dyDescent="0.3">
      <c r="A135" s="22"/>
      <c r="B135" s="17" t="s">
        <v>5</v>
      </c>
      <c r="C135" s="11">
        <v>2859.76</v>
      </c>
      <c r="D135" s="18"/>
      <c r="E135" s="28"/>
    </row>
    <row r="136" spans="1:5" x14ac:dyDescent="0.3">
      <c r="A136" s="22"/>
      <c r="B136" s="17" t="s">
        <v>18</v>
      </c>
      <c r="C136" s="11">
        <v>1962.98</v>
      </c>
      <c r="D136" s="18"/>
      <c r="E136" s="28"/>
    </row>
    <row r="137" spans="1:5" x14ac:dyDescent="0.3">
      <c r="A137" s="22"/>
      <c r="B137" s="17" t="s">
        <v>34</v>
      </c>
      <c r="C137" s="11">
        <v>2134.38</v>
      </c>
      <c r="D137" s="18"/>
      <c r="E137" s="28"/>
    </row>
    <row r="138" spans="1:5" x14ac:dyDescent="0.3">
      <c r="A138" s="22"/>
      <c r="B138" s="17" t="s">
        <v>35</v>
      </c>
      <c r="C138" s="11">
        <v>2568.35</v>
      </c>
      <c r="D138" s="18"/>
      <c r="E138" s="28"/>
    </row>
    <row r="139" spans="1:5" x14ac:dyDescent="0.3">
      <c r="A139" s="22"/>
      <c r="B139" s="17" t="s">
        <v>25</v>
      </c>
      <c r="C139" s="11">
        <v>4703.2700000000004</v>
      </c>
      <c r="D139" s="18"/>
      <c r="E139" s="28"/>
    </row>
    <row r="140" spans="1:5" x14ac:dyDescent="0.3">
      <c r="A140" s="22"/>
      <c r="B140" s="17" t="s">
        <v>44</v>
      </c>
      <c r="C140" s="11">
        <v>1706.34</v>
      </c>
      <c r="D140" s="18"/>
      <c r="E140" s="28"/>
    </row>
    <row r="141" spans="1:5" x14ac:dyDescent="0.3">
      <c r="A141" s="22"/>
      <c r="B141" s="17" t="s">
        <v>46</v>
      </c>
      <c r="C141" s="11">
        <v>1220.8699999999999</v>
      </c>
      <c r="D141" s="18"/>
      <c r="E141" s="28"/>
    </row>
    <row r="142" spans="1:5" x14ac:dyDescent="0.3">
      <c r="A142" s="22"/>
      <c r="B142" s="17" t="s">
        <v>26</v>
      </c>
      <c r="C142" s="11">
        <v>1882.03</v>
      </c>
      <c r="D142" s="18"/>
      <c r="E142" s="28"/>
    </row>
    <row r="143" spans="1:5" x14ac:dyDescent="0.3">
      <c r="A143" s="22"/>
      <c r="B143" s="40" t="s">
        <v>19</v>
      </c>
      <c r="C143" s="11">
        <v>1470.97</v>
      </c>
      <c r="D143" s="18"/>
      <c r="E143" s="28"/>
    </row>
    <row r="144" spans="1:5" x14ac:dyDescent="0.3">
      <c r="A144" s="22"/>
      <c r="B144" s="40" t="s">
        <v>37</v>
      </c>
      <c r="C144" s="11">
        <v>1590.65</v>
      </c>
      <c r="D144" s="18"/>
      <c r="E144" s="28"/>
    </row>
    <row r="145" spans="1:5" x14ac:dyDescent="0.3">
      <c r="A145" s="22"/>
      <c r="B145" s="40" t="s">
        <v>50</v>
      </c>
      <c r="C145" s="11">
        <v>1608.45</v>
      </c>
      <c r="D145" s="18"/>
      <c r="E145" s="28"/>
    </row>
    <row r="146" spans="1:5" x14ac:dyDescent="0.3">
      <c r="A146" s="22"/>
      <c r="B146" s="40" t="s">
        <v>38</v>
      </c>
      <c r="C146" s="11">
        <v>3566.92</v>
      </c>
      <c r="D146" s="18"/>
      <c r="E146" s="28"/>
    </row>
    <row r="147" spans="1:5" x14ac:dyDescent="0.3">
      <c r="A147" s="22"/>
      <c r="B147" s="40" t="s">
        <v>31</v>
      </c>
      <c r="C147" s="11">
        <v>1640.47</v>
      </c>
      <c r="D147" s="18"/>
      <c r="E147" s="28"/>
    </row>
    <row r="148" spans="1:5" x14ac:dyDescent="0.3">
      <c r="A148" s="22"/>
      <c r="B148" s="40" t="s">
        <v>41</v>
      </c>
      <c r="C148" s="11">
        <v>1500.51</v>
      </c>
      <c r="D148" s="18"/>
      <c r="E148" s="28"/>
    </row>
    <row r="149" spans="1:5" ht="15" thickBot="1" x14ac:dyDescent="0.35">
      <c r="A149" s="22"/>
      <c r="B149" s="40" t="s">
        <v>27</v>
      </c>
      <c r="C149" s="11">
        <v>2089.21</v>
      </c>
      <c r="D149" s="18"/>
      <c r="E149" s="28"/>
    </row>
    <row r="150" spans="1:5" ht="15" thickBot="1" x14ac:dyDescent="0.35">
      <c r="A150" s="22"/>
      <c r="B150" s="42" t="s">
        <v>128</v>
      </c>
      <c r="C150" s="43">
        <f>SUM(C115:C149)</f>
        <v>81112.5</v>
      </c>
      <c r="D150" s="18"/>
      <c r="E150" s="28"/>
    </row>
    <row r="151" spans="1:5" x14ac:dyDescent="0.3">
      <c r="A151" s="22"/>
      <c r="B151" s="20"/>
      <c r="C151" s="18"/>
      <c r="D151" s="18"/>
      <c r="E151" s="28"/>
    </row>
    <row r="152" spans="1:5" s="48" customFormat="1" x14ac:dyDescent="0.3">
      <c r="A152" s="46" t="s">
        <v>138</v>
      </c>
      <c r="B152" s="47"/>
      <c r="C152" s="47"/>
      <c r="D152" s="29"/>
      <c r="E152" s="28"/>
    </row>
    <row r="153" spans="1:5" s="48" customFormat="1" x14ac:dyDescent="0.3">
      <c r="A153" s="46"/>
      <c r="B153" s="47"/>
      <c r="C153" s="47"/>
      <c r="D153" s="29"/>
      <c r="E153" s="28"/>
    </row>
    <row r="154" spans="1:5" s="48" customFormat="1" x14ac:dyDescent="0.3">
      <c r="A154" s="46"/>
      <c r="B154" s="47"/>
      <c r="C154" s="47"/>
      <c r="D154" s="29"/>
      <c r="E154" s="28"/>
    </row>
    <row r="155" spans="1:5" s="48" customFormat="1" x14ac:dyDescent="0.3">
      <c r="A155" s="46"/>
      <c r="B155" s="47"/>
      <c r="C155" s="47"/>
      <c r="D155" s="29"/>
      <c r="E155" s="28"/>
    </row>
    <row r="156" spans="1:5" s="48" customFormat="1" x14ac:dyDescent="0.3">
      <c r="A156" s="46"/>
      <c r="B156" s="49" t="s">
        <v>132</v>
      </c>
      <c r="C156" s="50" t="s">
        <v>133</v>
      </c>
      <c r="D156" s="29"/>
      <c r="E156" s="28"/>
    </row>
    <row r="157" spans="1:5" s="48" customFormat="1" x14ac:dyDescent="0.3">
      <c r="A157" s="46"/>
      <c r="B157" s="51" t="s">
        <v>134</v>
      </c>
      <c r="C157" s="52" t="s">
        <v>135</v>
      </c>
      <c r="D157" s="29"/>
      <c r="E157" s="28"/>
    </row>
    <row r="158" spans="1:5" s="48" customFormat="1" x14ac:dyDescent="0.3">
      <c r="A158" s="53"/>
      <c r="B158" s="51" t="s">
        <v>136</v>
      </c>
      <c r="C158" s="52" t="s">
        <v>137</v>
      </c>
      <c r="D158" s="29"/>
      <c r="E158" s="28"/>
    </row>
    <row r="159" spans="1:5" x14ac:dyDescent="0.3">
      <c r="A159" s="22"/>
      <c r="B159" s="20"/>
      <c r="C159" s="18"/>
      <c r="D159" s="18"/>
      <c r="E159" s="28"/>
    </row>
    <row r="160" spans="1:5" x14ac:dyDescent="0.3">
      <c r="A160" s="22"/>
      <c r="B160" s="20"/>
      <c r="C160" s="18"/>
      <c r="D160" s="18"/>
      <c r="E160" s="28"/>
    </row>
    <row r="161" spans="1:1" x14ac:dyDescent="0.3">
      <c r="A161" s="30"/>
    </row>
    <row r="162" spans="1:1" x14ac:dyDescent="0.3">
      <c r="A162" s="30"/>
    </row>
    <row r="163" spans="1:1" x14ac:dyDescent="0.3">
      <c r="A163" s="30"/>
    </row>
    <row r="164" spans="1:1" x14ac:dyDescent="0.3">
      <c r="A164" s="30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 </vt:lpstr>
      <vt:lpstr>Anexo III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2021-01-22T17:24:34Z</cp:lastPrinted>
  <dcterms:created xsi:type="dcterms:W3CDTF">2020-12-22T12:18:37Z</dcterms:created>
  <dcterms:modified xsi:type="dcterms:W3CDTF">2021-01-22T17:33:33Z</dcterms:modified>
</cp:coreProperties>
</file>